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1640" activeTab="0"/>
  </bookViews>
  <sheets>
    <sheet name="1_4" sheetId="1" r:id="rId1"/>
    <sheet name="Z1_4" sheetId="2" r:id="rId2"/>
  </sheets>
  <externalReferences>
    <externalReference r:id="rId5"/>
  </externalReferences>
  <definedNames>
    <definedName name="Z1_4">'Z1_4'!$A$1:$O$28</definedName>
    <definedName name="_xlnm.Print_Area" localSheetId="0">'1_4'!$A$1:$P$35</definedName>
  </definedNames>
  <calcPr fullCalcOnLoad="1"/>
</workbook>
</file>

<file path=xl/sharedStrings.xml><?xml version="1.0" encoding="utf-8"?>
<sst xmlns="http://schemas.openxmlformats.org/spreadsheetml/2006/main" count="73" uniqueCount="59">
  <si>
    <t>Таблиця 1.4</t>
  </si>
  <si>
    <t>Надходження справ і матеріалів до місцевих та апеляційних господарських судів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</si>
  <si>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</si>
  <si>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</si>
  <si>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</si>
  <si>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</si>
  <si>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</si>
  <si>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</si>
  <si>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</si>
  <si>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Динаміка,
%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</si>
  <si>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</si>
  <si>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</si>
  <si>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</si>
  <si>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</si>
  <si>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</si>
  <si>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</si>
  <si>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</si>
  <si>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</si>
  <si>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</si>
  <si>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</si>
  <si>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</si>
  <si>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</si>
  <si>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</si>
  <si>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</si>
  <si>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</si>
  <si>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</si>
  <si>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</si>
  <si>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</si>
  <si>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</si>
  <si>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</si>
  <si>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</si>
  <si>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</si>
  <si>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</si>
  <si>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</si>
  <si>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</si>
  <si>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</si>
  <si>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</si>
  <si>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</si>
  <si>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</si>
  <si>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</si>
  <si>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</si>
  <si>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</si>
  <si>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</si>
  <si>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</si>
  <si>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</si>
  <si>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</si>
  <si>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</si>
  <si>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</si>
  <si>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</si>
  <si>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</si>
  <si>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</si>
  <si>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</si>
  <si>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</si>
  <si>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</si>
  <si>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</si>
  <si>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</si>
  <si>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I півріччя 2015</t>
  </si>
  <si>
    <t>I півріччя 2016</t>
  </si>
  <si>
    <t>5,5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</si>
</sst>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0" borderId="0" xfId="0" applyNumberFormat="1" applyAlignment="1" quotePrefix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 applyProtection="1">
      <alignment/>
      <protection hidden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4" borderId="10" xfId="0" applyFont="1" applyFill="1" applyBorder="1" applyAlignment="1">
      <alignment/>
    </xf>
    <xf numFmtId="1" fontId="6" fillId="34" borderId="10" xfId="0" applyNumberFormat="1" applyFont="1" applyFill="1" applyBorder="1" applyAlignment="1" applyProtection="1">
      <alignment horizontal="right"/>
      <protection/>
    </xf>
    <xf numFmtId="1" fontId="6" fillId="34" borderId="1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 horizontal="left"/>
    </xf>
    <xf numFmtId="1" fontId="6" fillId="34" borderId="10" xfId="0" applyNumberFormat="1" applyFont="1" applyFill="1" applyBorder="1" applyAlignment="1" applyProtection="1">
      <alignment horizontal="right"/>
      <protection locked="0"/>
    </xf>
    <xf numFmtId="2" fontId="6" fillId="34" borderId="10" xfId="0" applyNumberFormat="1" applyFont="1" applyFill="1" applyBorder="1" applyAlignment="1" applyProtection="1">
      <alignment horizontal="right"/>
      <protection/>
    </xf>
    <xf numFmtId="1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 applyProtection="1">
      <alignment/>
      <protection hidden="1"/>
    </xf>
    <xf numFmtId="2" fontId="6" fillId="34" borderId="10" xfId="0" applyNumberFormat="1" applyFont="1" applyFill="1" applyBorder="1" applyAlignment="1">
      <alignment/>
    </xf>
    <xf numFmtId="181" fontId="1" fillId="33" borderId="10" xfId="0" applyNumberFormat="1" applyFont="1" applyFill="1" applyBorder="1" applyAlignment="1">
      <alignment horizontal="right" vertical="center" wrapText="1"/>
    </xf>
    <xf numFmtId="181" fontId="6" fillId="34" borderId="10" xfId="0" applyNumberFormat="1" applyFont="1" applyFill="1" applyBorder="1" applyAlignment="1">
      <alignment horizontal="right" vertical="center" wrapText="1"/>
    </xf>
    <xf numFmtId="181" fontId="1" fillId="33" borderId="10" xfId="0" applyNumberFormat="1" applyFont="1" applyFill="1" applyBorder="1" applyAlignment="1">
      <alignment vertical="center" wrapText="1"/>
    </xf>
    <xf numFmtId="181" fontId="6" fillId="34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4"/>
      <sheetName val="Z1_4"/>
    </sheetNames>
    <sheetDataSet>
      <sheetData sheetId="0">
        <row r="8">
          <cell r="F8">
            <v>0</v>
          </cell>
          <cell r="H8">
            <v>0</v>
          </cell>
        </row>
        <row r="9">
          <cell r="D9">
            <v>19</v>
          </cell>
          <cell r="F9">
            <v>1004</v>
          </cell>
          <cell r="H9">
            <v>9.607655502392346</v>
          </cell>
        </row>
        <row r="10">
          <cell r="D10">
            <v>17</v>
          </cell>
          <cell r="F10">
            <v>901</v>
          </cell>
          <cell r="H10">
            <v>9.636363636363637</v>
          </cell>
        </row>
        <row r="11">
          <cell r="D11">
            <v>48</v>
          </cell>
          <cell r="F11">
            <v>8399</v>
          </cell>
          <cell r="H11">
            <v>31.814393939393938</v>
          </cell>
          <cell r="K11">
            <v>36</v>
          </cell>
          <cell r="M11">
            <v>1992</v>
          </cell>
          <cell r="O11">
            <v>10.06060606060606</v>
          </cell>
        </row>
        <row r="12">
          <cell r="D12">
            <v>54</v>
          </cell>
          <cell r="F12">
            <v>669</v>
          </cell>
          <cell r="H12">
            <v>2.2525252525252526</v>
          </cell>
          <cell r="K12">
            <v>36</v>
          </cell>
          <cell r="M12">
            <v>654</v>
          </cell>
          <cell r="O12">
            <v>3.303030303030303</v>
          </cell>
        </row>
        <row r="13">
          <cell r="D13">
            <v>20</v>
          </cell>
          <cell r="F13">
            <v>1456</v>
          </cell>
          <cell r="H13">
            <v>13.236363636363636</v>
          </cell>
          <cell r="M13">
            <v>0</v>
          </cell>
        </row>
        <row r="14">
          <cell r="D14">
            <v>17</v>
          </cell>
          <cell r="F14">
            <v>974</v>
          </cell>
          <cell r="H14">
            <v>10.417112299465241</v>
          </cell>
          <cell r="M14">
            <v>0</v>
          </cell>
        </row>
        <row r="15">
          <cell r="D15">
            <v>36</v>
          </cell>
          <cell r="F15">
            <v>5290</v>
          </cell>
          <cell r="H15">
            <v>26.71717171717172</v>
          </cell>
          <cell r="M15">
            <v>0</v>
          </cell>
        </row>
        <row r="16">
          <cell r="D16">
            <v>24</v>
          </cell>
          <cell r="F16">
            <v>1142</v>
          </cell>
          <cell r="H16">
            <v>8.651515151515152</v>
          </cell>
          <cell r="M16">
            <v>0</v>
          </cell>
        </row>
        <row r="17">
          <cell r="D17">
            <v>30</v>
          </cell>
          <cell r="F17">
            <v>4071</v>
          </cell>
          <cell r="H17">
            <v>24.672727272727272</v>
          </cell>
          <cell r="M17">
            <v>0</v>
          </cell>
        </row>
        <row r="18">
          <cell r="D18">
            <v>16</v>
          </cell>
          <cell r="F18">
            <v>1023</v>
          </cell>
          <cell r="H18">
            <v>11.625</v>
          </cell>
          <cell r="M18">
            <v>0</v>
          </cell>
        </row>
        <row r="19">
          <cell r="D19">
            <v>37</v>
          </cell>
          <cell r="F19">
            <v>304</v>
          </cell>
          <cell r="H19">
            <v>1.4938574938574938</v>
          </cell>
          <cell r="M19">
            <v>0</v>
          </cell>
        </row>
        <row r="20">
          <cell r="D20">
            <v>36</v>
          </cell>
          <cell r="F20">
            <v>2840</v>
          </cell>
          <cell r="H20">
            <v>14.343434343434343</v>
          </cell>
          <cell r="K20">
            <v>30</v>
          </cell>
          <cell r="M20">
            <v>1513</v>
          </cell>
          <cell r="O20">
            <v>9.16969696969697</v>
          </cell>
        </row>
        <row r="21">
          <cell r="D21">
            <v>21</v>
          </cell>
          <cell r="F21">
            <v>1634</v>
          </cell>
          <cell r="H21">
            <v>14.147186147186147</v>
          </cell>
          <cell r="M21">
            <v>0</v>
          </cell>
        </row>
        <row r="22">
          <cell r="D22">
            <v>38</v>
          </cell>
          <cell r="F22">
            <v>5533</v>
          </cell>
          <cell r="H22">
            <v>26.473684210526315</v>
          </cell>
          <cell r="K22">
            <v>36</v>
          </cell>
          <cell r="M22">
            <v>1791</v>
          </cell>
          <cell r="O22">
            <v>9.045454545454545</v>
          </cell>
        </row>
        <row r="23">
          <cell r="D23">
            <v>22</v>
          </cell>
          <cell r="F23">
            <v>1660</v>
          </cell>
          <cell r="H23">
            <v>13.71900826446281</v>
          </cell>
          <cell r="M23">
            <v>0</v>
          </cell>
        </row>
        <row r="24">
          <cell r="D24">
            <v>20</v>
          </cell>
          <cell r="F24">
            <v>1144</v>
          </cell>
          <cell r="H24">
            <v>10.4</v>
          </cell>
          <cell r="K24">
            <v>28</v>
          </cell>
          <cell r="M24">
            <v>1341</v>
          </cell>
          <cell r="O24">
            <v>8.707792207792208</v>
          </cell>
        </row>
        <row r="25">
          <cell r="D25">
            <v>21</v>
          </cell>
          <cell r="F25">
            <v>1343</v>
          </cell>
          <cell r="H25">
            <v>11.627705627705627</v>
          </cell>
          <cell r="M25">
            <v>0</v>
          </cell>
        </row>
        <row r="26">
          <cell r="D26">
            <v>18</v>
          </cell>
          <cell r="F26">
            <v>624</v>
          </cell>
          <cell r="H26">
            <v>6.303030303030303</v>
          </cell>
          <cell r="M26">
            <v>0</v>
          </cell>
        </row>
        <row r="27">
          <cell r="D27">
            <v>45</v>
          </cell>
          <cell r="F27">
            <v>5636</v>
          </cell>
          <cell r="H27">
            <v>22.77171717171717</v>
          </cell>
          <cell r="K27">
            <v>40</v>
          </cell>
          <cell r="M27">
            <v>3541</v>
          </cell>
          <cell r="O27">
            <v>16.095454545454547</v>
          </cell>
        </row>
        <row r="28">
          <cell r="D28">
            <v>18</v>
          </cell>
          <cell r="F28">
            <v>1168</v>
          </cell>
          <cell r="H28">
            <v>11.797979797979798</v>
          </cell>
          <cell r="M28">
            <v>0</v>
          </cell>
        </row>
        <row r="29">
          <cell r="D29">
            <v>22</v>
          </cell>
          <cell r="F29">
            <v>1580</v>
          </cell>
          <cell r="H29">
            <v>13.05785123966942</v>
          </cell>
          <cell r="M29">
            <v>0</v>
          </cell>
        </row>
        <row r="30">
          <cell r="D30">
            <v>18</v>
          </cell>
          <cell r="F30">
            <v>1710</v>
          </cell>
          <cell r="H30">
            <v>17.272727272727273</v>
          </cell>
          <cell r="M30">
            <v>0</v>
          </cell>
        </row>
        <row r="31">
          <cell r="D31">
            <v>16</v>
          </cell>
          <cell r="F31">
            <v>735</v>
          </cell>
          <cell r="H31">
            <v>8.352272727272727</v>
          </cell>
          <cell r="M31">
            <v>0</v>
          </cell>
        </row>
        <row r="32">
          <cell r="D32">
            <v>23</v>
          </cell>
          <cell r="F32">
            <v>1195</v>
          </cell>
          <cell r="H32">
            <v>9.446640316205533</v>
          </cell>
          <cell r="M32">
            <v>0</v>
          </cell>
        </row>
        <row r="33">
          <cell r="D33">
            <v>80</v>
          </cell>
          <cell r="F33">
            <v>15854</v>
          </cell>
          <cell r="H33">
            <v>36.03181818181818</v>
          </cell>
          <cell r="K33">
            <v>70</v>
          </cell>
          <cell r="M33">
            <v>6588</v>
          </cell>
          <cell r="O33">
            <v>17.11168831168831</v>
          </cell>
        </row>
        <row r="34">
          <cell r="M34">
            <v>0</v>
          </cell>
        </row>
        <row r="35">
          <cell r="D35">
            <v>716</v>
          </cell>
          <cell r="F35">
            <v>67889</v>
          </cell>
          <cell r="H35">
            <v>17.239461655662772</v>
          </cell>
          <cell r="K35">
            <v>276</v>
          </cell>
          <cell r="M35">
            <v>17420</v>
          </cell>
          <cell r="O35">
            <v>11.47562582345191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">
      <selection activeCell="T21" sqref="T21"/>
    </sheetView>
  </sheetViews>
  <sheetFormatPr defaultColWidth="9.00390625" defaultRowHeight="12.75"/>
  <cols>
    <col min="1" max="1" width="3.37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" customWidth="1"/>
    <col min="8" max="8" width="8.00390625" style="1" customWidth="1"/>
    <col min="9" max="9" width="9.2539062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" customWidth="1"/>
    <col min="15" max="15" width="8.00390625" style="1" customWidth="1"/>
    <col min="16" max="16" width="9.375" style="1" customWidth="1"/>
    <col min="17" max="17" width="7.75390625" style="10" customWidth="1"/>
    <col min="18" max="18" width="7.25390625" style="10" customWidth="1"/>
    <col min="19" max="19" width="7.375" style="10" customWidth="1"/>
    <col min="20" max="20" width="7.625" style="10" customWidth="1"/>
    <col min="21" max="22" width="7.125" style="10" customWidth="1"/>
    <col min="23" max="23" width="7.125" style="1" customWidth="1"/>
    <col min="24" max="24" width="5.875" style="1" customWidth="1"/>
    <col min="25" max="25" width="5.75390625" style="1" customWidth="1"/>
    <col min="26" max="26" width="7.25390625" style="1" customWidth="1"/>
    <col min="27" max="28" width="7.125" style="1" customWidth="1"/>
    <col min="29" max="16384" width="9.125" style="1" customWidth="1"/>
  </cols>
  <sheetData>
    <row r="1" spans="1:16" ht="10.5" customHeight="1">
      <c r="A1" s="26" t="s">
        <v>58</v>
      </c>
      <c r="P1" s="2" t="s">
        <v>0</v>
      </c>
    </row>
    <row r="2" spans="1:28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6"/>
      <c r="R2" s="16"/>
      <c r="S2" s="16"/>
      <c r="T2" s="16"/>
      <c r="U2" s="16"/>
      <c r="V2" s="16"/>
      <c r="W2" s="3"/>
      <c r="X2" s="3"/>
      <c r="Y2" s="3"/>
      <c r="Z2" s="3"/>
      <c r="AA2" s="3"/>
      <c r="AB2" s="3"/>
    </row>
    <row r="3" spans="1:28" ht="14.25" customHeight="1">
      <c r="A3" s="4"/>
      <c r="B3" s="4"/>
      <c r="C3" s="4"/>
      <c r="D3" s="4"/>
      <c r="E3" s="4"/>
      <c r="F3" s="33"/>
      <c r="G3" s="34"/>
      <c r="H3" s="34"/>
      <c r="I3" s="34"/>
      <c r="J3" s="4"/>
      <c r="K3" s="4"/>
      <c r="L3" s="4"/>
      <c r="M3" s="4"/>
      <c r="N3" s="4"/>
      <c r="O3" s="4"/>
      <c r="P3" s="4"/>
      <c r="Q3" s="17"/>
      <c r="R3" s="17"/>
      <c r="S3" s="17"/>
      <c r="T3" s="17"/>
      <c r="U3" s="17"/>
      <c r="V3" s="17"/>
      <c r="W3" s="4"/>
      <c r="X3" s="4"/>
      <c r="Y3" s="4"/>
      <c r="Z3" s="4"/>
      <c r="AA3" s="4"/>
      <c r="AB3" s="4"/>
    </row>
    <row r="4" spans="1:16" ht="24.75" customHeight="1">
      <c r="A4" s="31" t="s">
        <v>2</v>
      </c>
      <c r="B4" s="32" t="s">
        <v>3</v>
      </c>
      <c r="C4" s="27" t="s">
        <v>4</v>
      </c>
      <c r="D4" s="27"/>
      <c r="E4" s="27"/>
      <c r="F4" s="27"/>
      <c r="G4" s="27"/>
      <c r="H4" s="27"/>
      <c r="I4" s="27"/>
      <c r="J4" s="27" t="s">
        <v>5</v>
      </c>
      <c r="K4" s="27"/>
      <c r="L4" s="27"/>
      <c r="M4" s="27"/>
      <c r="N4" s="27"/>
      <c r="O4" s="27"/>
      <c r="P4" s="27"/>
    </row>
    <row r="5" spans="1:16" ht="54" customHeight="1">
      <c r="A5" s="31"/>
      <c r="B5" s="32"/>
      <c r="C5" s="27" t="s">
        <v>6</v>
      </c>
      <c r="D5" s="27"/>
      <c r="E5" s="27" t="s">
        <v>7</v>
      </c>
      <c r="F5" s="27"/>
      <c r="G5" s="28" t="s">
        <v>8</v>
      </c>
      <c r="H5" s="28"/>
      <c r="I5" s="29" t="s">
        <v>9</v>
      </c>
      <c r="J5" s="27" t="s">
        <v>6</v>
      </c>
      <c r="K5" s="27"/>
      <c r="L5" s="27" t="s">
        <v>7</v>
      </c>
      <c r="M5" s="27"/>
      <c r="N5" s="28" t="s">
        <v>8</v>
      </c>
      <c r="O5" s="28"/>
      <c r="P5" s="29" t="s">
        <v>9</v>
      </c>
    </row>
    <row r="6" spans="1:16" ht="45.75" customHeight="1">
      <c r="A6" s="31"/>
      <c r="B6" s="32"/>
      <c r="C6" s="5" t="s">
        <v>56</v>
      </c>
      <c r="D6" s="5" t="s">
        <v>57</v>
      </c>
      <c r="E6" s="5" t="s">
        <v>56</v>
      </c>
      <c r="F6" s="5" t="s">
        <v>57</v>
      </c>
      <c r="G6" s="5" t="s">
        <v>56</v>
      </c>
      <c r="H6" s="5" t="s">
        <v>57</v>
      </c>
      <c r="I6" s="29"/>
      <c r="J6" s="5" t="s">
        <v>56</v>
      </c>
      <c r="K6" s="5" t="s">
        <v>57</v>
      </c>
      <c r="L6" s="5" t="s">
        <v>56</v>
      </c>
      <c r="M6" s="5" t="s">
        <v>57</v>
      </c>
      <c r="N6" s="5" t="s">
        <v>56</v>
      </c>
      <c r="O6" s="5" t="s">
        <v>57</v>
      </c>
      <c r="P6" s="29"/>
    </row>
    <row r="7" spans="1:16" ht="12.75" customHeight="1">
      <c r="A7" s="12" t="s">
        <v>10</v>
      </c>
      <c r="B7" s="12" t="s">
        <v>11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3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3">
        <v>14</v>
      </c>
    </row>
    <row r="8" spans="1:22" ht="12" customHeight="1">
      <c r="A8" s="14">
        <v>1</v>
      </c>
      <c r="B8" s="7" t="s">
        <v>12</v>
      </c>
      <c r="C8" s="15">
        <f>'[1]1_4'!D8</f>
        <v>0</v>
      </c>
      <c r="D8" s="15">
        <v>0</v>
      </c>
      <c r="E8" s="8">
        <f>'[1]1_4'!F8</f>
        <v>0</v>
      </c>
      <c r="F8" s="8">
        <f>'Z1_4'!A2</f>
        <v>0</v>
      </c>
      <c r="G8" s="9">
        <f>'[1]1_4'!H8</f>
        <v>0</v>
      </c>
      <c r="H8" s="9">
        <f>IF((D8=0),0,F8/D8/11)</f>
        <v>0</v>
      </c>
      <c r="I8" s="24">
        <f>IF(G8=0,IF(H8=0,0,100),R8)</f>
        <v>0</v>
      </c>
      <c r="J8" s="19"/>
      <c r="K8" s="19"/>
      <c r="L8" s="19"/>
      <c r="M8" s="19"/>
      <c r="N8" s="19"/>
      <c r="O8" s="19"/>
      <c r="P8" s="46"/>
      <c r="Q8" s="18">
        <f>SUM(H8-G8)</f>
        <v>0</v>
      </c>
      <c r="R8" s="10" t="e">
        <f>SUM(Q8*100/G8)</f>
        <v>#DIV/0!</v>
      </c>
      <c r="S8" s="18">
        <f>SUM(O8-N8)</f>
        <v>0</v>
      </c>
      <c r="T8" s="10" t="e">
        <f>SUM(S8*100/N8)</f>
        <v>#DIV/0!</v>
      </c>
      <c r="V8" s="18" t="e">
        <f>F8/D8/11</f>
        <v>#DIV/0!</v>
      </c>
    </row>
    <row r="9" spans="1:22" ht="12" customHeight="1">
      <c r="A9" s="14">
        <v>2</v>
      </c>
      <c r="B9" s="7" t="s">
        <v>13</v>
      </c>
      <c r="C9" s="15">
        <f>'[1]1_4'!D9</f>
        <v>19</v>
      </c>
      <c r="D9" s="8">
        <v>19</v>
      </c>
      <c r="E9" s="8">
        <f>'[1]1_4'!F9</f>
        <v>1004</v>
      </c>
      <c r="F9" s="8">
        <f>'Z1_4'!A3</f>
        <v>771</v>
      </c>
      <c r="G9" s="9">
        <f>'[1]1_4'!H9</f>
        <v>9.607655502392346</v>
      </c>
      <c r="H9" s="9">
        <f>IF((D9=0),"0",F9/D9/A$1)</f>
        <v>7.37799043062201</v>
      </c>
      <c r="I9" s="44">
        <f aca="true" t="shared" si="0" ref="I9:I35">IF(G9=0,IF(H9=0,0,100),R9)</f>
        <v>-23.207171314741043</v>
      </c>
      <c r="J9" s="19"/>
      <c r="K9" s="19"/>
      <c r="L9" s="19"/>
      <c r="M9" s="19"/>
      <c r="N9" s="19"/>
      <c r="O9" s="19"/>
      <c r="P9" s="46"/>
      <c r="Q9" s="18">
        <f aca="true" t="shared" si="1" ref="Q9:Q35">SUM(H9-G9)</f>
        <v>-2.229665071770336</v>
      </c>
      <c r="R9" s="10">
        <f aca="true" t="shared" si="2" ref="R9:R35">SUM(Q9*100/G9)</f>
        <v>-23.207171314741043</v>
      </c>
      <c r="S9" s="18">
        <f aca="true" t="shared" si="3" ref="S9:S35">SUM(O9-N9)</f>
        <v>0</v>
      </c>
      <c r="T9" s="10" t="e">
        <f aca="true" t="shared" si="4" ref="T9:T35">SUM(S9*100/N9)</f>
        <v>#DIV/0!</v>
      </c>
      <c r="V9" s="18">
        <f aca="true" t="shared" si="5" ref="V9:V35">F9/D9/11</f>
        <v>3.688995215311005</v>
      </c>
    </row>
    <row r="10" spans="1:22" ht="12" customHeight="1">
      <c r="A10" s="14">
        <v>3</v>
      </c>
      <c r="B10" s="7" t="s">
        <v>14</v>
      </c>
      <c r="C10" s="15">
        <f>'[1]1_4'!D10</f>
        <v>17</v>
      </c>
      <c r="D10" s="8">
        <v>17</v>
      </c>
      <c r="E10" s="8">
        <f>'[1]1_4'!F10</f>
        <v>901</v>
      </c>
      <c r="F10" s="8">
        <f>'Z1_4'!A4</f>
        <v>601</v>
      </c>
      <c r="G10" s="9">
        <f>'[1]1_4'!H10</f>
        <v>9.636363636363637</v>
      </c>
      <c r="H10" s="9">
        <f aca="true" t="shared" si="6" ref="H10:H35">IF((D10=0),"0",F10/D10/A$1)</f>
        <v>6.427807486631016</v>
      </c>
      <c r="I10" s="44">
        <f t="shared" si="0"/>
        <v>-33.29633740288568</v>
      </c>
      <c r="J10" s="19"/>
      <c r="K10" s="19"/>
      <c r="L10" s="19"/>
      <c r="M10" s="19"/>
      <c r="N10" s="19"/>
      <c r="O10" s="19"/>
      <c r="P10" s="46"/>
      <c r="Q10" s="18">
        <f t="shared" si="1"/>
        <v>-3.2085561497326207</v>
      </c>
      <c r="R10" s="10">
        <f t="shared" si="2"/>
        <v>-33.29633740288568</v>
      </c>
      <c r="S10" s="18">
        <f t="shared" si="3"/>
        <v>0</v>
      </c>
      <c r="T10" s="10" t="e">
        <f t="shared" si="4"/>
        <v>#DIV/0!</v>
      </c>
      <c r="V10" s="18">
        <f t="shared" si="5"/>
        <v>3.213903743315508</v>
      </c>
    </row>
    <row r="11" spans="1:22" ht="12" customHeight="1">
      <c r="A11" s="14">
        <v>4</v>
      </c>
      <c r="B11" s="7" t="s">
        <v>15</v>
      </c>
      <c r="C11" s="15">
        <f>'[1]1_4'!D11</f>
        <v>48</v>
      </c>
      <c r="D11" s="8">
        <v>46</v>
      </c>
      <c r="E11" s="8">
        <f>'[1]1_4'!F11</f>
        <v>8399</v>
      </c>
      <c r="F11" s="8">
        <f>'Z1_4'!A5</f>
        <v>7839</v>
      </c>
      <c r="G11" s="9">
        <f>'[1]1_4'!H11</f>
        <v>31.814393939393938</v>
      </c>
      <c r="H11" s="9">
        <f t="shared" si="6"/>
        <v>30.98418972332016</v>
      </c>
      <c r="I11" s="44">
        <f t="shared" si="0"/>
        <v>-2.6095239081256976</v>
      </c>
      <c r="J11" s="19">
        <f>'[1]1_4'!K11</f>
        <v>36</v>
      </c>
      <c r="K11" s="19">
        <v>33</v>
      </c>
      <c r="L11" s="19">
        <f>'[1]1_4'!M11</f>
        <v>1992</v>
      </c>
      <c r="M11" s="19">
        <f>'Z1_4'!B5</f>
        <v>1897</v>
      </c>
      <c r="N11" s="20">
        <f>'[1]1_4'!O11</f>
        <v>10.06060606060606</v>
      </c>
      <c r="O11" s="21">
        <f>M11/K11/$A$1</f>
        <v>10.451790633608816</v>
      </c>
      <c r="P11" s="46">
        <f>IF(N11=0,IF(O11=0,0,100),T11)</f>
        <v>3.888280394304497</v>
      </c>
      <c r="Q11" s="18">
        <f t="shared" si="1"/>
        <v>-0.8302042160737777</v>
      </c>
      <c r="R11" s="10">
        <f t="shared" si="2"/>
        <v>-2.6095239081256976</v>
      </c>
      <c r="S11" s="18">
        <f t="shared" si="3"/>
        <v>0.39118457300275544</v>
      </c>
      <c r="T11" s="10">
        <f t="shared" si="4"/>
        <v>3.888280394304497</v>
      </c>
      <c r="V11" s="18">
        <f t="shared" si="5"/>
        <v>15.49209486166008</v>
      </c>
    </row>
    <row r="12" spans="1:22" ht="12" customHeight="1">
      <c r="A12" s="14">
        <v>5</v>
      </c>
      <c r="B12" s="7" t="s">
        <v>16</v>
      </c>
      <c r="C12" s="15">
        <f>'[1]1_4'!D12</f>
        <v>54</v>
      </c>
      <c r="D12" s="8">
        <v>54</v>
      </c>
      <c r="E12" s="8">
        <f>'[1]1_4'!F12</f>
        <v>669</v>
      </c>
      <c r="F12" s="8">
        <f>'Z1_4'!A6</f>
        <v>2517</v>
      </c>
      <c r="G12" s="9">
        <f>'[1]1_4'!H12</f>
        <v>2.2525252525252526</v>
      </c>
      <c r="H12" s="9">
        <f t="shared" si="6"/>
        <v>8.474747474747476</v>
      </c>
      <c r="I12" s="44">
        <f t="shared" si="0"/>
        <v>276.23318385650225</v>
      </c>
      <c r="J12" s="19">
        <f>'[1]1_4'!K12</f>
        <v>36</v>
      </c>
      <c r="K12" s="19">
        <v>36</v>
      </c>
      <c r="L12" s="19">
        <f>'[1]1_4'!M12</f>
        <v>654</v>
      </c>
      <c r="M12" s="19">
        <f>'Z1_4'!B6</f>
        <v>1693</v>
      </c>
      <c r="N12" s="20">
        <f>'[1]1_4'!O12</f>
        <v>3.303030303030303</v>
      </c>
      <c r="O12" s="21">
        <f>M12/K12/$A$1</f>
        <v>8.55050505050505</v>
      </c>
      <c r="P12" s="46">
        <f>IF(N12=0,IF(O12=0,0,100),T12)</f>
        <v>158.86850152905197</v>
      </c>
      <c r="Q12" s="18">
        <f t="shared" si="1"/>
        <v>6.222222222222223</v>
      </c>
      <c r="R12" s="10">
        <f t="shared" si="2"/>
        <v>276.23318385650225</v>
      </c>
      <c r="S12" s="18">
        <f t="shared" si="3"/>
        <v>5.247474747474747</v>
      </c>
      <c r="T12" s="10">
        <f t="shared" si="4"/>
        <v>158.86850152905197</v>
      </c>
      <c r="V12" s="18">
        <f t="shared" si="5"/>
        <v>4.237373737373738</v>
      </c>
    </row>
    <row r="13" spans="1:22" ht="12" customHeight="1">
      <c r="A13" s="14">
        <v>6</v>
      </c>
      <c r="B13" s="7" t="s">
        <v>17</v>
      </c>
      <c r="C13" s="15">
        <f>'[1]1_4'!D13</f>
        <v>20</v>
      </c>
      <c r="D13" s="8">
        <v>20</v>
      </c>
      <c r="E13" s="8">
        <f>'[1]1_4'!F13</f>
        <v>1456</v>
      </c>
      <c r="F13" s="8">
        <f>'Z1_4'!A7</f>
        <v>1292</v>
      </c>
      <c r="G13" s="9">
        <f>'[1]1_4'!H13</f>
        <v>13.236363636363636</v>
      </c>
      <c r="H13" s="9">
        <f t="shared" si="6"/>
        <v>11.745454545454544</v>
      </c>
      <c r="I13" s="44">
        <f t="shared" si="0"/>
        <v>-11.263736263736272</v>
      </c>
      <c r="J13" s="19">
        <f>'[1]1_4'!K13</f>
        <v>0</v>
      </c>
      <c r="K13" s="19"/>
      <c r="L13" s="19">
        <f>'[1]1_4'!M13</f>
        <v>0</v>
      </c>
      <c r="M13" s="19">
        <f>'Z1_4'!B7</f>
        <v>0</v>
      </c>
      <c r="N13" s="20">
        <f>'[1]1_4'!O13</f>
        <v>0</v>
      </c>
      <c r="O13" s="21"/>
      <c r="P13" s="46"/>
      <c r="Q13" s="18">
        <f t="shared" si="1"/>
        <v>-1.490909090909092</v>
      </c>
      <c r="R13" s="10">
        <f t="shared" si="2"/>
        <v>-11.263736263736272</v>
      </c>
      <c r="S13" s="18">
        <f t="shared" si="3"/>
        <v>0</v>
      </c>
      <c r="T13" s="10" t="e">
        <f t="shared" si="4"/>
        <v>#DIV/0!</v>
      </c>
      <c r="V13" s="18">
        <f t="shared" si="5"/>
        <v>5.872727272727272</v>
      </c>
    </row>
    <row r="14" spans="1:22" ht="12" customHeight="1">
      <c r="A14" s="14">
        <v>7</v>
      </c>
      <c r="B14" s="7" t="s">
        <v>18</v>
      </c>
      <c r="C14" s="15">
        <f>'[1]1_4'!D14</f>
        <v>17</v>
      </c>
      <c r="D14" s="8">
        <v>17</v>
      </c>
      <c r="E14" s="8">
        <f>'[1]1_4'!F14</f>
        <v>974</v>
      </c>
      <c r="F14" s="8">
        <f>'Z1_4'!A8</f>
        <v>661</v>
      </c>
      <c r="G14" s="9">
        <f>'[1]1_4'!H14</f>
        <v>10.417112299465241</v>
      </c>
      <c r="H14" s="9">
        <f t="shared" si="6"/>
        <v>7.06951871657754</v>
      </c>
      <c r="I14" s="44">
        <f t="shared" si="0"/>
        <v>-32.135523613963045</v>
      </c>
      <c r="J14" s="19">
        <f>'[1]1_4'!K14</f>
        <v>0</v>
      </c>
      <c r="K14" s="19"/>
      <c r="L14" s="19">
        <f>'[1]1_4'!M14</f>
        <v>0</v>
      </c>
      <c r="M14" s="19">
        <f>'Z1_4'!B8</f>
        <v>0</v>
      </c>
      <c r="N14" s="20">
        <f>'[1]1_4'!O14</f>
        <v>0</v>
      </c>
      <c r="O14" s="21"/>
      <c r="P14" s="46"/>
      <c r="Q14" s="18">
        <f t="shared" si="1"/>
        <v>-3.3475935828877015</v>
      </c>
      <c r="R14" s="10">
        <f t="shared" si="2"/>
        <v>-32.135523613963045</v>
      </c>
      <c r="S14" s="18">
        <f t="shared" si="3"/>
        <v>0</v>
      </c>
      <c r="T14" s="10" t="e">
        <f t="shared" si="4"/>
        <v>#DIV/0!</v>
      </c>
      <c r="V14" s="18">
        <f t="shared" si="5"/>
        <v>3.53475935828877</v>
      </c>
    </row>
    <row r="15" spans="1:22" ht="12" customHeight="1">
      <c r="A15" s="14">
        <v>8</v>
      </c>
      <c r="B15" s="7" t="s">
        <v>19</v>
      </c>
      <c r="C15" s="15">
        <f>'[1]1_4'!D15</f>
        <v>36</v>
      </c>
      <c r="D15" s="8">
        <v>36</v>
      </c>
      <c r="E15" s="8">
        <f>'[1]1_4'!F15</f>
        <v>5290</v>
      </c>
      <c r="F15" s="8">
        <f>'Z1_4'!A9</f>
        <v>3104</v>
      </c>
      <c r="G15" s="9">
        <f>'[1]1_4'!H15</f>
        <v>26.71717171717172</v>
      </c>
      <c r="H15" s="9">
        <f t="shared" si="6"/>
        <v>15.676767676767678</v>
      </c>
      <c r="I15" s="44">
        <f t="shared" si="0"/>
        <v>-41.32325141776938</v>
      </c>
      <c r="J15" s="19">
        <f>'[1]1_4'!K15</f>
        <v>0</v>
      </c>
      <c r="K15" s="19"/>
      <c r="L15" s="19">
        <f>'[1]1_4'!M15</f>
        <v>0</v>
      </c>
      <c r="M15" s="19">
        <f>'Z1_4'!B9</f>
        <v>0</v>
      </c>
      <c r="N15" s="20">
        <f>'[1]1_4'!O15</f>
        <v>0</v>
      </c>
      <c r="O15" s="21"/>
      <c r="P15" s="46"/>
      <c r="Q15" s="18">
        <f t="shared" si="1"/>
        <v>-11.040404040404042</v>
      </c>
      <c r="R15" s="10">
        <f t="shared" si="2"/>
        <v>-41.32325141776938</v>
      </c>
      <c r="S15" s="18">
        <f t="shared" si="3"/>
        <v>0</v>
      </c>
      <c r="T15" s="10" t="e">
        <f t="shared" si="4"/>
        <v>#DIV/0!</v>
      </c>
      <c r="V15" s="18">
        <f t="shared" si="5"/>
        <v>7.838383838383839</v>
      </c>
    </row>
    <row r="16" spans="1:22" ht="12" customHeight="1">
      <c r="A16" s="14">
        <v>9</v>
      </c>
      <c r="B16" s="7" t="s">
        <v>20</v>
      </c>
      <c r="C16" s="15">
        <f>'[1]1_4'!D16</f>
        <v>24</v>
      </c>
      <c r="D16" s="8">
        <v>23</v>
      </c>
      <c r="E16" s="8">
        <f>'[1]1_4'!F16</f>
        <v>1142</v>
      </c>
      <c r="F16" s="8">
        <f>'Z1_4'!A10</f>
        <v>991</v>
      </c>
      <c r="G16" s="9">
        <f>'[1]1_4'!H16</f>
        <v>8.651515151515152</v>
      </c>
      <c r="H16" s="9">
        <f t="shared" si="6"/>
        <v>7.83399209486166</v>
      </c>
      <c r="I16" s="44">
        <f t="shared" si="0"/>
        <v>-9.449478413157701</v>
      </c>
      <c r="J16" s="19">
        <f>'[1]1_4'!K16</f>
        <v>0</v>
      </c>
      <c r="K16" s="19"/>
      <c r="L16" s="19">
        <f>'[1]1_4'!M16</f>
        <v>0</v>
      </c>
      <c r="M16" s="19">
        <f>'Z1_4'!B10</f>
        <v>0</v>
      </c>
      <c r="N16" s="20">
        <f>'[1]1_4'!O16</f>
        <v>0</v>
      </c>
      <c r="O16" s="21"/>
      <c r="P16" s="46"/>
      <c r="Q16" s="18">
        <f t="shared" si="1"/>
        <v>-0.8175230566534921</v>
      </c>
      <c r="R16" s="10">
        <f t="shared" si="2"/>
        <v>-9.449478413157701</v>
      </c>
      <c r="S16" s="18">
        <f t="shared" si="3"/>
        <v>0</v>
      </c>
      <c r="T16" s="10" t="e">
        <f t="shared" si="4"/>
        <v>#DIV/0!</v>
      </c>
      <c r="V16" s="18">
        <f t="shared" si="5"/>
        <v>3.91699604743083</v>
      </c>
    </row>
    <row r="17" spans="1:22" ht="12" customHeight="1">
      <c r="A17" s="14">
        <v>10</v>
      </c>
      <c r="B17" s="7" t="s">
        <v>21</v>
      </c>
      <c r="C17" s="15">
        <f>'[1]1_4'!D17</f>
        <v>30</v>
      </c>
      <c r="D17" s="8">
        <v>30</v>
      </c>
      <c r="E17" s="8">
        <f>'[1]1_4'!F17</f>
        <v>4071</v>
      </c>
      <c r="F17" s="8">
        <f>'Z1_4'!A11</f>
        <v>3435</v>
      </c>
      <c r="G17" s="9">
        <f>'[1]1_4'!H17</f>
        <v>24.672727272727272</v>
      </c>
      <c r="H17" s="9">
        <f t="shared" si="6"/>
        <v>20.818181818181817</v>
      </c>
      <c r="I17" s="44">
        <f t="shared" si="0"/>
        <v>-15.62269712601327</v>
      </c>
      <c r="J17" s="19">
        <f>'[1]1_4'!K17</f>
        <v>0</v>
      </c>
      <c r="K17" s="22"/>
      <c r="L17" s="19">
        <f>'[1]1_4'!M17</f>
        <v>0</v>
      </c>
      <c r="M17" s="19">
        <f>'Z1_4'!B11</f>
        <v>0</v>
      </c>
      <c r="N17" s="20">
        <f>'[1]1_4'!O17</f>
        <v>0</v>
      </c>
      <c r="O17" s="21"/>
      <c r="P17" s="46"/>
      <c r="Q17" s="18">
        <f t="shared" si="1"/>
        <v>-3.8545454545454554</v>
      </c>
      <c r="R17" s="10">
        <f t="shared" si="2"/>
        <v>-15.62269712601327</v>
      </c>
      <c r="S17" s="18">
        <f t="shared" si="3"/>
        <v>0</v>
      </c>
      <c r="T17" s="10" t="e">
        <f t="shared" si="4"/>
        <v>#DIV/0!</v>
      </c>
      <c r="V17" s="18">
        <f t="shared" si="5"/>
        <v>10.409090909090908</v>
      </c>
    </row>
    <row r="18" spans="1:22" ht="12" customHeight="1">
      <c r="A18" s="14">
        <v>11</v>
      </c>
      <c r="B18" s="7" t="s">
        <v>22</v>
      </c>
      <c r="C18" s="15">
        <f>'[1]1_4'!D18</f>
        <v>16</v>
      </c>
      <c r="D18" s="8">
        <v>16</v>
      </c>
      <c r="E18" s="8">
        <f>'[1]1_4'!F18</f>
        <v>1023</v>
      </c>
      <c r="F18" s="8">
        <f>'Z1_4'!A12</f>
        <v>951</v>
      </c>
      <c r="G18" s="9">
        <f>'[1]1_4'!H18</f>
        <v>11.625</v>
      </c>
      <c r="H18" s="9">
        <f t="shared" si="6"/>
        <v>10.806818181818182</v>
      </c>
      <c r="I18" s="44">
        <f t="shared" si="0"/>
        <v>-7.038123167155427</v>
      </c>
      <c r="J18" s="19">
        <f>'[1]1_4'!K18</f>
        <v>0</v>
      </c>
      <c r="K18" s="19"/>
      <c r="L18" s="19">
        <f>'[1]1_4'!M18</f>
        <v>0</v>
      </c>
      <c r="M18" s="19">
        <f>'Z1_4'!B12</f>
        <v>0</v>
      </c>
      <c r="N18" s="20">
        <f>'[1]1_4'!O18</f>
        <v>0</v>
      </c>
      <c r="O18" s="21"/>
      <c r="P18" s="46"/>
      <c r="Q18" s="18">
        <f t="shared" si="1"/>
        <v>-0.8181818181818183</v>
      </c>
      <c r="R18" s="10">
        <f t="shared" si="2"/>
        <v>-7.038123167155427</v>
      </c>
      <c r="S18" s="18">
        <f t="shared" si="3"/>
        <v>0</v>
      </c>
      <c r="T18" s="10" t="e">
        <f t="shared" si="4"/>
        <v>#DIV/0!</v>
      </c>
      <c r="V18" s="18">
        <f t="shared" si="5"/>
        <v>5.403409090909091</v>
      </c>
    </row>
    <row r="19" spans="1:22" ht="12" customHeight="1">
      <c r="A19" s="14">
        <v>12</v>
      </c>
      <c r="B19" s="7" t="s">
        <v>23</v>
      </c>
      <c r="C19" s="15">
        <f>'[1]1_4'!D19</f>
        <v>37</v>
      </c>
      <c r="D19" s="8">
        <v>37</v>
      </c>
      <c r="E19" s="8">
        <f>'[1]1_4'!F19</f>
        <v>304</v>
      </c>
      <c r="F19" s="8">
        <f>'Z1_4'!A13</f>
        <v>1014</v>
      </c>
      <c r="G19" s="9">
        <f>'[1]1_4'!H19</f>
        <v>1.4938574938574938</v>
      </c>
      <c r="H19" s="9">
        <f t="shared" si="6"/>
        <v>4.982800982800983</v>
      </c>
      <c r="I19" s="44">
        <f t="shared" si="0"/>
        <v>233.5526315789474</v>
      </c>
      <c r="J19" s="19">
        <f>'[1]1_4'!K19</f>
        <v>0</v>
      </c>
      <c r="K19" s="19"/>
      <c r="L19" s="19">
        <f>'[1]1_4'!M19</f>
        <v>0</v>
      </c>
      <c r="M19" s="19">
        <f>'Z1_4'!B13</f>
        <v>0</v>
      </c>
      <c r="N19" s="20">
        <f>'[1]1_4'!O19</f>
        <v>0</v>
      </c>
      <c r="O19" s="21"/>
      <c r="P19" s="46"/>
      <c r="Q19" s="18">
        <f t="shared" si="1"/>
        <v>3.488943488943489</v>
      </c>
      <c r="R19" s="10">
        <f t="shared" si="2"/>
        <v>233.5526315789474</v>
      </c>
      <c r="S19" s="18">
        <f t="shared" si="3"/>
        <v>0</v>
      </c>
      <c r="T19" s="10" t="e">
        <f t="shared" si="4"/>
        <v>#DIV/0!</v>
      </c>
      <c r="V19" s="18">
        <f t="shared" si="5"/>
        <v>2.4914004914004915</v>
      </c>
    </row>
    <row r="20" spans="1:22" ht="12" customHeight="1">
      <c r="A20" s="14">
        <v>13</v>
      </c>
      <c r="B20" s="7" t="s">
        <v>24</v>
      </c>
      <c r="C20" s="15">
        <f>'[1]1_4'!D20</f>
        <v>36</v>
      </c>
      <c r="D20" s="8">
        <v>36</v>
      </c>
      <c r="E20" s="8">
        <f>'[1]1_4'!F20</f>
        <v>2840</v>
      </c>
      <c r="F20" s="8">
        <f>'Z1_4'!A14</f>
        <v>2732</v>
      </c>
      <c r="G20" s="9">
        <f>'[1]1_4'!H20</f>
        <v>14.343434343434343</v>
      </c>
      <c r="H20" s="9">
        <f t="shared" si="6"/>
        <v>13.797979797979798</v>
      </c>
      <c r="I20" s="44">
        <f t="shared" si="0"/>
        <v>-3.8028169014084474</v>
      </c>
      <c r="J20" s="19">
        <f>'[1]1_4'!K20</f>
        <v>30</v>
      </c>
      <c r="K20" s="19">
        <v>30</v>
      </c>
      <c r="L20" s="19">
        <f>'[1]1_4'!M20</f>
        <v>1513</v>
      </c>
      <c r="M20" s="19">
        <f>'Z1_4'!B14</f>
        <v>1544</v>
      </c>
      <c r="N20" s="20">
        <f>'[1]1_4'!O20</f>
        <v>9.16969696969697</v>
      </c>
      <c r="O20" s="21">
        <f>M20/K20/$A$1</f>
        <v>9.357575757575757</v>
      </c>
      <c r="P20" s="46">
        <f>IF(N20=0,IF(O20=0,0,100),T20)</f>
        <v>2.048909451421014</v>
      </c>
      <c r="Q20" s="18">
        <f t="shared" si="1"/>
        <v>-0.545454545454545</v>
      </c>
      <c r="R20" s="10">
        <f t="shared" si="2"/>
        <v>-3.8028169014084474</v>
      </c>
      <c r="S20" s="18">
        <f t="shared" si="3"/>
        <v>0.18787878787878753</v>
      </c>
      <c r="T20" s="10">
        <f t="shared" si="4"/>
        <v>2.048909451421014</v>
      </c>
      <c r="V20" s="18">
        <f t="shared" si="5"/>
        <v>6.898989898989899</v>
      </c>
    </row>
    <row r="21" spans="1:22" ht="12" customHeight="1">
      <c r="A21" s="14">
        <v>14</v>
      </c>
      <c r="B21" s="7" t="s">
        <v>25</v>
      </c>
      <c r="C21" s="15">
        <f>'[1]1_4'!D21</f>
        <v>21</v>
      </c>
      <c r="D21" s="8">
        <v>21</v>
      </c>
      <c r="E21" s="8">
        <f>'[1]1_4'!F21</f>
        <v>1634</v>
      </c>
      <c r="F21" s="8">
        <f>'Z1_4'!A15</f>
        <v>1330</v>
      </c>
      <c r="G21" s="9">
        <f>'[1]1_4'!H21</f>
        <v>14.147186147186147</v>
      </c>
      <c r="H21" s="9">
        <f t="shared" si="6"/>
        <v>11.515151515151516</v>
      </c>
      <c r="I21" s="44">
        <f t="shared" si="0"/>
        <v>-18.604651162790695</v>
      </c>
      <c r="J21" s="19">
        <f>'[1]1_4'!K21</f>
        <v>0</v>
      </c>
      <c r="K21" s="19"/>
      <c r="L21" s="19">
        <f>'[1]1_4'!M21</f>
        <v>0</v>
      </c>
      <c r="M21" s="19">
        <f>'Z1_4'!B15</f>
        <v>0</v>
      </c>
      <c r="N21" s="20">
        <f>'[1]1_4'!O21</f>
        <v>0</v>
      </c>
      <c r="O21" s="21"/>
      <c r="P21" s="46"/>
      <c r="Q21" s="18">
        <f t="shared" si="1"/>
        <v>-2.6320346320346317</v>
      </c>
      <c r="R21" s="10">
        <f t="shared" si="2"/>
        <v>-18.604651162790695</v>
      </c>
      <c r="S21" s="18">
        <f t="shared" si="3"/>
        <v>0</v>
      </c>
      <c r="T21" s="10" t="e">
        <f t="shared" si="4"/>
        <v>#DIV/0!</v>
      </c>
      <c r="V21" s="18">
        <f t="shared" si="5"/>
        <v>5.757575757575758</v>
      </c>
    </row>
    <row r="22" spans="1:22" ht="12" customHeight="1">
      <c r="A22" s="14">
        <v>15</v>
      </c>
      <c r="B22" s="7" t="s">
        <v>26</v>
      </c>
      <c r="C22" s="15">
        <f>'[1]1_4'!D22</f>
        <v>38</v>
      </c>
      <c r="D22" s="8">
        <v>35</v>
      </c>
      <c r="E22" s="8">
        <f>'[1]1_4'!F22</f>
        <v>5533</v>
      </c>
      <c r="F22" s="8">
        <f>'Z1_4'!A16</f>
        <v>3523</v>
      </c>
      <c r="G22" s="9">
        <f>'[1]1_4'!H22</f>
        <v>26.473684210526315</v>
      </c>
      <c r="H22" s="9">
        <f t="shared" si="6"/>
        <v>18.301298701298702</v>
      </c>
      <c r="I22" s="44">
        <f t="shared" si="0"/>
        <v>-30.869845859905496</v>
      </c>
      <c r="J22" s="19">
        <f>'[1]1_4'!K22</f>
        <v>36</v>
      </c>
      <c r="K22" s="23">
        <v>36</v>
      </c>
      <c r="L22" s="19">
        <f>'[1]1_4'!M22</f>
        <v>1791</v>
      </c>
      <c r="M22" s="19">
        <f>'Z1_4'!B16</f>
        <v>1717</v>
      </c>
      <c r="N22" s="20">
        <f>'[1]1_4'!O22</f>
        <v>9.045454545454545</v>
      </c>
      <c r="O22" s="21">
        <f>M22/K22/$A$1</f>
        <v>8.671717171717171</v>
      </c>
      <c r="P22" s="46">
        <f>IF(N22=0,IF(O22=0,0,100),T22)</f>
        <v>-4.1317699609156895</v>
      </c>
      <c r="Q22" s="18">
        <f t="shared" si="1"/>
        <v>-8.172385509227613</v>
      </c>
      <c r="R22" s="10">
        <f t="shared" si="2"/>
        <v>-30.869845859905496</v>
      </c>
      <c r="S22" s="18">
        <f t="shared" si="3"/>
        <v>-0.3737373737373737</v>
      </c>
      <c r="T22" s="10">
        <f t="shared" si="4"/>
        <v>-4.1317699609156895</v>
      </c>
      <c r="V22" s="18">
        <f t="shared" si="5"/>
        <v>9.150649350649351</v>
      </c>
    </row>
    <row r="23" spans="1:22" ht="12" customHeight="1">
      <c r="A23" s="14">
        <v>16</v>
      </c>
      <c r="B23" s="7" t="s">
        <v>27</v>
      </c>
      <c r="C23" s="15">
        <f>'[1]1_4'!D23</f>
        <v>22</v>
      </c>
      <c r="D23" s="8">
        <v>22</v>
      </c>
      <c r="E23" s="8">
        <f>'[1]1_4'!F23</f>
        <v>1660</v>
      </c>
      <c r="F23" s="8">
        <f>'Z1_4'!A17</f>
        <v>1367</v>
      </c>
      <c r="G23" s="9">
        <f>'[1]1_4'!H23</f>
        <v>13.71900826446281</v>
      </c>
      <c r="H23" s="9">
        <f t="shared" si="6"/>
        <v>11.297520661157025</v>
      </c>
      <c r="I23" s="44">
        <f t="shared" si="0"/>
        <v>-17.65060240963855</v>
      </c>
      <c r="J23" s="19">
        <f>'[1]1_4'!K23</f>
        <v>0</v>
      </c>
      <c r="K23" s="19"/>
      <c r="L23" s="19">
        <f>'[1]1_4'!M23</f>
        <v>0</v>
      </c>
      <c r="M23" s="19">
        <f>'Z1_4'!B17</f>
        <v>0</v>
      </c>
      <c r="N23" s="20">
        <f>'[1]1_4'!O23</f>
        <v>0</v>
      </c>
      <c r="O23" s="21"/>
      <c r="P23" s="46"/>
      <c r="Q23" s="18">
        <f t="shared" si="1"/>
        <v>-2.421487603305785</v>
      </c>
      <c r="R23" s="10">
        <f t="shared" si="2"/>
        <v>-17.65060240963855</v>
      </c>
      <c r="S23" s="18">
        <f t="shared" si="3"/>
        <v>0</v>
      </c>
      <c r="T23" s="10" t="e">
        <f t="shared" si="4"/>
        <v>#DIV/0!</v>
      </c>
      <c r="V23" s="18">
        <f t="shared" si="5"/>
        <v>5.648760330578512</v>
      </c>
    </row>
    <row r="24" spans="1:22" ht="12" customHeight="1">
      <c r="A24" s="14">
        <v>17</v>
      </c>
      <c r="B24" s="7" t="s">
        <v>28</v>
      </c>
      <c r="C24" s="15">
        <f>'[1]1_4'!D24</f>
        <v>20</v>
      </c>
      <c r="D24" s="8">
        <v>20</v>
      </c>
      <c r="E24" s="8">
        <f>'[1]1_4'!F24</f>
        <v>1144</v>
      </c>
      <c r="F24" s="8">
        <f>'Z1_4'!A18</f>
        <v>945</v>
      </c>
      <c r="G24" s="9">
        <f>'[1]1_4'!H24</f>
        <v>10.4</v>
      </c>
      <c r="H24" s="9">
        <f t="shared" si="6"/>
        <v>8.590909090909092</v>
      </c>
      <c r="I24" s="44">
        <f t="shared" si="0"/>
        <v>-17.395104895104893</v>
      </c>
      <c r="J24" s="19">
        <f>'[1]1_4'!K24</f>
        <v>28</v>
      </c>
      <c r="K24" s="23">
        <v>28</v>
      </c>
      <c r="L24" s="19">
        <f>'[1]1_4'!M24</f>
        <v>1341</v>
      </c>
      <c r="M24" s="19">
        <f>'Z1_4'!B18</f>
        <v>1217</v>
      </c>
      <c r="N24" s="20">
        <f>'[1]1_4'!O24</f>
        <v>8.707792207792208</v>
      </c>
      <c r="O24" s="21">
        <f>M24/K24/$A$1</f>
        <v>7.902597402597403</v>
      </c>
      <c r="P24" s="46">
        <f>IF(N24=0,IF(O24=0,0,100),T24)</f>
        <v>-9.246830723340791</v>
      </c>
      <c r="Q24" s="18">
        <f t="shared" si="1"/>
        <v>-1.8090909090909086</v>
      </c>
      <c r="R24" s="10">
        <f t="shared" si="2"/>
        <v>-17.395104895104893</v>
      </c>
      <c r="S24" s="18">
        <f t="shared" si="3"/>
        <v>-0.8051948051948052</v>
      </c>
      <c r="T24" s="10">
        <f t="shared" si="4"/>
        <v>-9.246830723340791</v>
      </c>
      <c r="V24" s="18">
        <f t="shared" si="5"/>
        <v>4.295454545454546</v>
      </c>
    </row>
    <row r="25" spans="1:22" ht="12" customHeight="1">
      <c r="A25" s="14">
        <v>18</v>
      </c>
      <c r="B25" s="7" t="s">
        <v>29</v>
      </c>
      <c r="C25" s="15">
        <f>'[1]1_4'!D25</f>
        <v>21</v>
      </c>
      <c r="D25" s="8">
        <v>21</v>
      </c>
      <c r="E25" s="8">
        <f>'[1]1_4'!F25</f>
        <v>1343</v>
      </c>
      <c r="F25" s="8">
        <f>'Z1_4'!A19</f>
        <v>938</v>
      </c>
      <c r="G25" s="9">
        <f>'[1]1_4'!H25</f>
        <v>11.627705627705627</v>
      </c>
      <c r="H25" s="9">
        <f t="shared" si="6"/>
        <v>8.121212121212121</v>
      </c>
      <c r="I25" s="44">
        <f t="shared" si="0"/>
        <v>-30.156366344005953</v>
      </c>
      <c r="J25" s="19">
        <f>'[1]1_4'!K25</f>
        <v>0</v>
      </c>
      <c r="K25" s="19"/>
      <c r="L25" s="19">
        <f>'[1]1_4'!M25</f>
        <v>0</v>
      </c>
      <c r="M25" s="19">
        <f>'Z1_4'!B19</f>
        <v>0</v>
      </c>
      <c r="N25" s="20">
        <f>'[1]1_4'!O25</f>
        <v>0</v>
      </c>
      <c r="O25" s="21"/>
      <c r="P25" s="46"/>
      <c r="Q25" s="18">
        <f t="shared" si="1"/>
        <v>-3.5064935064935057</v>
      </c>
      <c r="R25" s="10">
        <f t="shared" si="2"/>
        <v>-30.156366344005953</v>
      </c>
      <c r="S25" s="18">
        <f t="shared" si="3"/>
        <v>0</v>
      </c>
      <c r="T25" s="10" t="e">
        <f t="shared" si="4"/>
        <v>#DIV/0!</v>
      </c>
      <c r="V25" s="18">
        <f t="shared" si="5"/>
        <v>4.0606060606060606</v>
      </c>
    </row>
    <row r="26" spans="1:22" ht="12" customHeight="1">
      <c r="A26" s="14">
        <v>19</v>
      </c>
      <c r="B26" s="7" t="s">
        <v>30</v>
      </c>
      <c r="C26" s="15">
        <f>'[1]1_4'!D26</f>
        <v>18</v>
      </c>
      <c r="D26" s="8">
        <v>18</v>
      </c>
      <c r="E26" s="8">
        <f>'[1]1_4'!F26</f>
        <v>624</v>
      </c>
      <c r="F26" s="8">
        <f>'Z1_4'!A20</f>
        <v>400</v>
      </c>
      <c r="G26" s="9">
        <f>'[1]1_4'!H26</f>
        <v>6.303030303030303</v>
      </c>
      <c r="H26" s="9">
        <f t="shared" si="6"/>
        <v>4.040404040404041</v>
      </c>
      <c r="I26" s="44">
        <f t="shared" si="0"/>
        <v>-35.89743589743589</v>
      </c>
      <c r="J26" s="19">
        <f>'[1]1_4'!K26</f>
        <v>0</v>
      </c>
      <c r="K26" s="19"/>
      <c r="L26" s="19">
        <f>'[1]1_4'!M26</f>
        <v>0</v>
      </c>
      <c r="M26" s="19">
        <f>'Z1_4'!B20</f>
        <v>0</v>
      </c>
      <c r="N26" s="20">
        <f>'[1]1_4'!O26</f>
        <v>0</v>
      </c>
      <c r="O26" s="21"/>
      <c r="P26" s="46"/>
      <c r="Q26" s="18">
        <f t="shared" si="1"/>
        <v>-2.262626262626262</v>
      </c>
      <c r="R26" s="10">
        <f t="shared" si="2"/>
        <v>-35.89743589743589</v>
      </c>
      <c r="S26" s="18">
        <f t="shared" si="3"/>
        <v>0</v>
      </c>
      <c r="T26" s="10" t="e">
        <f t="shared" si="4"/>
        <v>#DIV/0!</v>
      </c>
      <c r="V26" s="18">
        <f t="shared" si="5"/>
        <v>2.0202020202020203</v>
      </c>
    </row>
    <row r="27" spans="1:22" ht="12" customHeight="1">
      <c r="A27" s="14">
        <v>20</v>
      </c>
      <c r="B27" s="7" t="s">
        <v>31</v>
      </c>
      <c r="C27" s="15">
        <f>'[1]1_4'!D27</f>
        <v>45</v>
      </c>
      <c r="D27" s="8">
        <v>45</v>
      </c>
      <c r="E27" s="8">
        <f>'[1]1_4'!F27</f>
        <v>5636</v>
      </c>
      <c r="F27" s="8">
        <f>'Z1_4'!A21</f>
        <v>3794</v>
      </c>
      <c r="G27" s="9">
        <f>'[1]1_4'!H27</f>
        <v>22.77171717171717</v>
      </c>
      <c r="H27" s="9">
        <f t="shared" si="6"/>
        <v>15.329292929292931</v>
      </c>
      <c r="I27" s="44">
        <f t="shared" si="0"/>
        <v>-32.68275372604683</v>
      </c>
      <c r="J27" s="19">
        <f>'[1]1_4'!K27</f>
        <v>40</v>
      </c>
      <c r="K27" s="23">
        <v>40</v>
      </c>
      <c r="L27" s="19">
        <f>'[1]1_4'!M27</f>
        <v>3541</v>
      </c>
      <c r="M27" s="19">
        <f>'Z1_4'!B21</f>
        <v>1734</v>
      </c>
      <c r="N27" s="20">
        <f>'[1]1_4'!O27</f>
        <v>16.095454545454547</v>
      </c>
      <c r="O27" s="21">
        <f>M27/K27/$A$1</f>
        <v>7.881818181818182</v>
      </c>
      <c r="P27" s="46">
        <f>IF(N27=0,IF(O27=0,0,100),T27)</f>
        <v>-51.03078226489692</v>
      </c>
      <c r="Q27" s="18">
        <f t="shared" si="1"/>
        <v>-7.44242424242424</v>
      </c>
      <c r="R27" s="10">
        <f t="shared" si="2"/>
        <v>-32.68275372604683</v>
      </c>
      <c r="S27" s="18">
        <f t="shared" si="3"/>
        <v>-8.213636363636365</v>
      </c>
      <c r="T27" s="10">
        <f t="shared" si="4"/>
        <v>-51.03078226489692</v>
      </c>
      <c r="V27" s="18">
        <f t="shared" si="5"/>
        <v>7.664646464646466</v>
      </c>
    </row>
    <row r="28" spans="1:22" ht="12" customHeight="1">
      <c r="A28" s="14">
        <v>21</v>
      </c>
      <c r="B28" s="7" t="s">
        <v>32</v>
      </c>
      <c r="C28" s="15">
        <f>'[1]1_4'!D28</f>
        <v>18</v>
      </c>
      <c r="D28" s="8">
        <v>18</v>
      </c>
      <c r="E28" s="8">
        <f>'[1]1_4'!F28</f>
        <v>1168</v>
      </c>
      <c r="F28" s="8">
        <f>'Z1_4'!A22</f>
        <v>857</v>
      </c>
      <c r="G28" s="9">
        <f>'[1]1_4'!H28</f>
        <v>11.797979797979798</v>
      </c>
      <c r="H28" s="9">
        <f t="shared" si="6"/>
        <v>8.656565656565657</v>
      </c>
      <c r="I28" s="44">
        <f t="shared" si="0"/>
        <v>-26.626712328767116</v>
      </c>
      <c r="J28" s="19">
        <f>'[1]1_4'!K28</f>
        <v>0</v>
      </c>
      <c r="K28" s="19"/>
      <c r="L28" s="19">
        <f>'[1]1_4'!M28</f>
        <v>0</v>
      </c>
      <c r="M28" s="19">
        <f>'Z1_4'!B22</f>
        <v>0</v>
      </c>
      <c r="N28" s="20">
        <f>'[1]1_4'!O28</f>
        <v>0</v>
      </c>
      <c r="O28" s="21"/>
      <c r="P28" s="46"/>
      <c r="Q28" s="18">
        <f t="shared" si="1"/>
        <v>-3.14141414141414</v>
      </c>
      <c r="R28" s="10">
        <f t="shared" si="2"/>
        <v>-26.626712328767116</v>
      </c>
      <c r="S28" s="18">
        <f t="shared" si="3"/>
        <v>0</v>
      </c>
      <c r="T28" s="10" t="e">
        <f t="shared" si="4"/>
        <v>#DIV/0!</v>
      </c>
      <c r="V28" s="18">
        <f t="shared" si="5"/>
        <v>4.328282828282829</v>
      </c>
    </row>
    <row r="29" spans="1:22" ht="12" customHeight="1">
      <c r="A29" s="14">
        <v>22</v>
      </c>
      <c r="B29" s="7" t="s">
        <v>33</v>
      </c>
      <c r="C29" s="15">
        <f>'[1]1_4'!D29</f>
        <v>22</v>
      </c>
      <c r="D29" s="8">
        <v>22</v>
      </c>
      <c r="E29" s="8">
        <f>'[1]1_4'!F29</f>
        <v>1580</v>
      </c>
      <c r="F29" s="8">
        <f>'Z1_4'!A23</f>
        <v>1171</v>
      </c>
      <c r="G29" s="9">
        <f>'[1]1_4'!H29</f>
        <v>13.05785123966942</v>
      </c>
      <c r="H29" s="9">
        <f t="shared" si="6"/>
        <v>9.677685950413222</v>
      </c>
      <c r="I29" s="44">
        <f t="shared" si="0"/>
        <v>-25.886075949367086</v>
      </c>
      <c r="J29" s="19">
        <f>'[1]1_4'!K29</f>
        <v>0</v>
      </c>
      <c r="K29" s="19"/>
      <c r="L29" s="19">
        <f>'[1]1_4'!M29</f>
        <v>0</v>
      </c>
      <c r="M29" s="19">
        <f>'Z1_4'!B23</f>
        <v>0</v>
      </c>
      <c r="N29" s="20">
        <f>'[1]1_4'!O29</f>
        <v>0</v>
      </c>
      <c r="O29" s="21"/>
      <c r="P29" s="46"/>
      <c r="Q29" s="18">
        <f t="shared" si="1"/>
        <v>-3.3801652892561975</v>
      </c>
      <c r="R29" s="10">
        <f t="shared" si="2"/>
        <v>-25.886075949367086</v>
      </c>
      <c r="S29" s="18">
        <f t="shared" si="3"/>
        <v>0</v>
      </c>
      <c r="T29" s="10" t="e">
        <f t="shared" si="4"/>
        <v>#DIV/0!</v>
      </c>
      <c r="V29" s="18">
        <f t="shared" si="5"/>
        <v>4.838842975206611</v>
      </c>
    </row>
    <row r="30" spans="1:22" ht="12" customHeight="1">
      <c r="A30" s="14">
        <v>23</v>
      </c>
      <c r="B30" s="7" t="s">
        <v>34</v>
      </c>
      <c r="C30" s="15">
        <f>'[1]1_4'!D30</f>
        <v>18</v>
      </c>
      <c r="D30" s="8">
        <v>18</v>
      </c>
      <c r="E30" s="8">
        <f>'[1]1_4'!F30</f>
        <v>1710</v>
      </c>
      <c r="F30" s="8">
        <f>'Z1_4'!A24</f>
        <v>1229</v>
      </c>
      <c r="G30" s="9">
        <f>'[1]1_4'!H30</f>
        <v>17.272727272727273</v>
      </c>
      <c r="H30" s="9">
        <f t="shared" si="6"/>
        <v>12.414141414141413</v>
      </c>
      <c r="I30" s="44">
        <f t="shared" si="0"/>
        <v>-28.128654970760238</v>
      </c>
      <c r="J30" s="19">
        <f>'[1]1_4'!K30</f>
        <v>0</v>
      </c>
      <c r="K30" s="19"/>
      <c r="L30" s="19">
        <f>'[1]1_4'!M30</f>
        <v>0</v>
      </c>
      <c r="M30" s="19">
        <f>'Z1_4'!B24</f>
        <v>0</v>
      </c>
      <c r="N30" s="20">
        <f>'[1]1_4'!O30</f>
        <v>0</v>
      </c>
      <c r="O30" s="21"/>
      <c r="P30" s="46"/>
      <c r="Q30" s="18">
        <f t="shared" si="1"/>
        <v>-4.85858585858586</v>
      </c>
      <c r="R30" s="10">
        <f t="shared" si="2"/>
        <v>-28.128654970760238</v>
      </c>
      <c r="S30" s="18">
        <f t="shared" si="3"/>
        <v>0</v>
      </c>
      <c r="T30" s="10" t="e">
        <f t="shared" si="4"/>
        <v>#DIV/0!</v>
      </c>
      <c r="V30" s="18">
        <f t="shared" si="5"/>
        <v>6.207070707070707</v>
      </c>
    </row>
    <row r="31" spans="1:22" ht="12" customHeight="1">
      <c r="A31" s="14">
        <v>24</v>
      </c>
      <c r="B31" s="7" t="s">
        <v>35</v>
      </c>
      <c r="C31" s="15">
        <f>'[1]1_4'!D31</f>
        <v>16</v>
      </c>
      <c r="D31" s="8">
        <v>16</v>
      </c>
      <c r="E31" s="8">
        <f>'[1]1_4'!F31</f>
        <v>735</v>
      </c>
      <c r="F31" s="8">
        <f>'Z1_4'!A25</f>
        <v>472</v>
      </c>
      <c r="G31" s="9">
        <f>'[1]1_4'!H31</f>
        <v>8.352272727272727</v>
      </c>
      <c r="H31" s="9">
        <f t="shared" si="6"/>
        <v>5.363636363636363</v>
      </c>
      <c r="I31" s="44">
        <f t="shared" si="0"/>
        <v>-35.78231292517007</v>
      </c>
      <c r="J31" s="19">
        <f>'[1]1_4'!K31</f>
        <v>0</v>
      </c>
      <c r="K31" s="19"/>
      <c r="L31" s="19">
        <f>'[1]1_4'!M31</f>
        <v>0</v>
      </c>
      <c r="M31" s="19">
        <f>'Z1_4'!B25</f>
        <v>0</v>
      </c>
      <c r="N31" s="20">
        <f>'[1]1_4'!O31</f>
        <v>0</v>
      </c>
      <c r="O31" s="21"/>
      <c r="P31" s="46"/>
      <c r="Q31" s="18">
        <f t="shared" si="1"/>
        <v>-2.9886363636363633</v>
      </c>
      <c r="R31" s="10">
        <f t="shared" si="2"/>
        <v>-35.78231292517007</v>
      </c>
      <c r="S31" s="18">
        <f t="shared" si="3"/>
        <v>0</v>
      </c>
      <c r="T31" s="10" t="e">
        <f t="shared" si="4"/>
        <v>#DIV/0!</v>
      </c>
      <c r="V31" s="18">
        <f t="shared" si="5"/>
        <v>2.6818181818181817</v>
      </c>
    </row>
    <row r="32" spans="1:22" ht="12" customHeight="1">
      <c r="A32" s="14">
        <v>25</v>
      </c>
      <c r="B32" s="7" t="s">
        <v>36</v>
      </c>
      <c r="C32" s="15">
        <f>'[1]1_4'!D32</f>
        <v>23</v>
      </c>
      <c r="D32" s="8">
        <v>23</v>
      </c>
      <c r="E32" s="8">
        <f>'[1]1_4'!F32</f>
        <v>1195</v>
      </c>
      <c r="F32" s="8">
        <f>'Z1_4'!A26</f>
        <v>926</v>
      </c>
      <c r="G32" s="9">
        <f>'[1]1_4'!H32</f>
        <v>9.446640316205533</v>
      </c>
      <c r="H32" s="9">
        <f t="shared" si="6"/>
        <v>7.320158102766798</v>
      </c>
      <c r="I32" s="44">
        <f t="shared" si="0"/>
        <v>-22.510460251046027</v>
      </c>
      <c r="J32" s="19">
        <f>'[1]1_4'!K32</f>
        <v>0</v>
      </c>
      <c r="K32" s="19"/>
      <c r="L32" s="19">
        <f>'[1]1_4'!M32</f>
        <v>0</v>
      </c>
      <c r="M32" s="19">
        <f>'Z1_4'!B26</f>
        <v>0</v>
      </c>
      <c r="N32" s="20">
        <f>'[1]1_4'!O32</f>
        <v>0</v>
      </c>
      <c r="O32" s="21"/>
      <c r="P32" s="46"/>
      <c r="Q32" s="18">
        <f t="shared" si="1"/>
        <v>-2.1264822134387353</v>
      </c>
      <c r="R32" s="10">
        <f t="shared" si="2"/>
        <v>-22.510460251046027</v>
      </c>
      <c r="S32" s="18">
        <f t="shared" si="3"/>
        <v>0</v>
      </c>
      <c r="T32" s="10" t="e">
        <f t="shared" si="4"/>
        <v>#DIV/0!</v>
      </c>
      <c r="V32" s="18">
        <f t="shared" si="5"/>
        <v>3.660079051383399</v>
      </c>
    </row>
    <row r="33" spans="1:22" ht="12" customHeight="1">
      <c r="A33" s="14">
        <v>26</v>
      </c>
      <c r="B33" s="7" t="s">
        <v>37</v>
      </c>
      <c r="C33" s="15">
        <f>'[1]1_4'!D33</f>
        <v>80</v>
      </c>
      <c r="D33" s="8">
        <v>80</v>
      </c>
      <c r="E33" s="8">
        <f>'[1]1_4'!F33</f>
        <v>15854</v>
      </c>
      <c r="F33" s="8">
        <f>'Z1_4'!A27</f>
        <v>12804</v>
      </c>
      <c r="G33" s="9">
        <f>'[1]1_4'!H33</f>
        <v>36.03181818181818</v>
      </c>
      <c r="H33" s="9">
        <f t="shared" si="6"/>
        <v>29.1</v>
      </c>
      <c r="I33" s="44">
        <f t="shared" si="0"/>
        <v>-19.238047180522262</v>
      </c>
      <c r="J33" s="19">
        <f>'[1]1_4'!K33</f>
        <v>70</v>
      </c>
      <c r="K33" s="23">
        <v>70</v>
      </c>
      <c r="L33" s="19">
        <f>'[1]1_4'!M33</f>
        <v>6588</v>
      </c>
      <c r="M33" s="19">
        <f>'Z1_4'!B27</f>
        <v>5921</v>
      </c>
      <c r="N33" s="20">
        <f>'[1]1_4'!O33</f>
        <v>17.11168831168831</v>
      </c>
      <c r="O33" s="21">
        <f>M33/K33/$A$1</f>
        <v>15.37922077922078</v>
      </c>
      <c r="P33" s="46">
        <f>IF(N33=0,IF(O33=0,0,100),T33)</f>
        <v>-10.1244687310261</v>
      </c>
      <c r="Q33" s="18">
        <f t="shared" si="1"/>
        <v>-6.93181818181818</v>
      </c>
      <c r="R33" s="10">
        <f t="shared" si="2"/>
        <v>-19.238047180522262</v>
      </c>
      <c r="S33" s="18">
        <f t="shared" si="3"/>
        <v>-1.7324675324675312</v>
      </c>
      <c r="T33" s="10">
        <f t="shared" si="4"/>
        <v>-10.1244687310261</v>
      </c>
      <c r="V33" s="18">
        <f t="shared" si="5"/>
        <v>14.55</v>
      </c>
    </row>
    <row r="34" spans="1:22" ht="12" customHeight="1">
      <c r="A34" s="14">
        <v>27</v>
      </c>
      <c r="B34" s="7" t="s">
        <v>38</v>
      </c>
      <c r="C34" s="15">
        <f>'[1]1_4'!D34</f>
        <v>0</v>
      </c>
      <c r="D34" s="8">
        <v>0</v>
      </c>
      <c r="E34" s="8">
        <f>'[1]1_4'!F34</f>
        <v>0</v>
      </c>
      <c r="F34" s="8">
        <f>'Z1_4'!A28</f>
        <v>0</v>
      </c>
      <c r="G34" s="9">
        <f>'[1]1_4'!H34</f>
        <v>0</v>
      </c>
      <c r="H34" s="9"/>
      <c r="I34" s="44">
        <f t="shared" si="0"/>
        <v>0</v>
      </c>
      <c r="J34" s="19">
        <f>'[1]1_4'!K34</f>
        <v>0</v>
      </c>
      <c r="K34" s="23"/>
      <c r="L34" s="19">
        <f>'[1]1_4'!M34</f>
        <v>0</v>
      </c>
      <c r="M34" s="19">
        <f>'Z1_4'!B28</f>
        <v>0</v>
      </c>
      <c r="N34" s="20">
        <f>'[1]1_4'!O34</f>
        <v>0</v>
      </c>
      <c r="O34" s="21"/>
      <c r="P34" s="46">
        <f>IF(N34=0,IF(O34=0,0,100),T34)</f>
        <v>0</v>
      </c>
      <c r="Q34" s="18">
        <f t="shared" si="1"/>
        <v>0</v>
      </c>
      <c r="R34" s="10" t="e">
        <f t="shared" si="2"/>
        <v>#DIV/0!</v>
      </c>
      <c r="S34" s="18">
        <f t="shared" si="3"/>
        <v>0</v>
      </c>
      <c r="T34" s="10" t="e">
        <f t="shared" si="4"/>
        <v>#DIV/0!</v>
      </c>
      <c r="V34" s="18" t="e">
        <f t="shared" si="5"/>
        <v>#DIV/0!</v>
      </c>
    </row>
    <row r="35" spans="1:22" ht="13.5" customHeight="1">
      <c r="A35" s="35"/>
      <c r="B35" s="38" t="s">
        <v>39</v>
      </c>
      <c r="C35" s="39">
        <f>'[1]1_4'!D35</f>
        <v>716</v>
      </c>
      <c r="D35" s="36">
        <f>SUM(D9:D33)</f>
        <v>710</v>
      </c>
      <c r="E35" s="36">
        <f>'[1]1_4'!F35</f>
        <v>67889</v>
      </c>
      <c r="F35" s="36">
        <f>SUM(F8:F34)</f>
        <v>55664</v>
      </c>
      <c r="G35" s="40">
        <f>'[1]1_4'!H35</f>
        <v>17.239461655662772</v>
      </c>
      <c r="H35" s="40">
        <f t="shared" si="6"/>
        <v>14.254545454545456</v>
      </c>
      <c r="I35" s="45">
        <f t="shared" si="0"/>
        <v>-17.314439747234445</v>
      </c>
      <c r="J35" s="41">
        <f>'[1]1_4'!K35</f>
        <v>276</v>
      </c>
      <c r="K35" s="37">
        <f>SUM(K8:K33)</f>
        <v>273</v>
      </c>
      <c r="L35" s="41">
        <f>'[1]1_4'!M35</f>
        <v>17420</v>
      </c>
      <c r="M35" s="41">
        <f>SUM(M11:M33)</f>
        <v>15723</v>
      </c>
      <c r="N35" s="42">
        <f>'[1]1_4'!O35</f>
        <v>11.47562582345191</v>
      </c>
      <c r="O35" s="43">
        <f>M35/K35/$A$1</f>
        <v>10.47152847152847</v>
      </c>
      <c r="P35" s="47">
        <f>IF(N35=0,IF(O35=0,0,100),T35)</f>
        <v>-8.749826522501614</v>
      </c>
      <c r="Q35" s="18">
        <f t="shared" si="1"/>
        <v>-2.9849162011173167</v>
      </c>
      <c r="R35" s="10">
        <f t="shared" si="2"/>
        <v>-17.314439747234445</v>
      </c>
      <c r="S35" s="18">
        <f t="shared" si="3"/>
        <v>-1.0040973519234395</v>
      </c>
      <c r="T35" s="10">
        <f t="shared" si="4"/>
        <v>-8.749826522501614</v>
      </c>
      <c r="V35" s="18">
        <f t="shared" si="5"/>
        <v>7.127272727272728</v>
      </c>
    </row>
    <row r="36" spans="13:30" ht="12.75">
      <c r="M36" s="25">
        <f>'Z1_4'!B30</f>
        <v>0</v>
      </c>
      <c r="AC36" s="10"/>
      <c r="AD36" s="10"/>
    </row>
    <row r="37" spans="5:30" ht="12.75">
      <c r="E37" s="6"/>
      <c r="AC37" s="10"/>
      <c r="AD37" s="10"/>
    </row>
    <row r="38" spans="29:30" ht="12.75">
      <c r="AC38" s="10"/>
      <c r="AD38" s="10"/>
    </row>
    <row r="39" spans="29:30" ht="12.75">
      <c r="AC39" s="10"/>
      <c r="AD39" s="10"/>
    </row>
    <row r="40" spans="29:30" ht="12.75">
      <c r="AC40" s="10"/>
      <c r="AD40" s="10"/>
    </row>
    <row r="41" spans="29:30" ht="12.75">
      <c r="AC41" s="10"/>
      <c r="AD41" s="10"/>
    </row>
    <row r="42" spans="29:30" ht="12.75">
      <c r="AC42" s="10"/>
      <c r="AD42" s="10"/>
    </row>
    <row r="43" spans="29:30" ht="12.75">
      <c r="AC43" s="10"/>
      <c r="AD43" s="10"/>
    </row>
    <row r="44" spans="29:30" ht="12.75">
      <c r="AC44" s="10"/>
      <c r="AD44" s="10"/>
    </row>
    <row r="45" spans="29:30" ht="12.75">
      <c r="AC45" s="10"/>
      <c r="AD45" s="10"/>
    </row>
    <row r="46" spans="29:30" ht="12.75">
      <c r="AC46" s="10"/>
      <c r="AD46" s="10"/>
    </row>
    <row r="47" spans="29:30" ht="12.75">
      <c r="AC47" s="10"/>
      <c r="AD47" s="10"/>
    </row>
    <row r="48" spans="29:30" ht="12.75">
      <c r="AC48" s="10"/>
      <c r="AD48" s="10"/>
    </row>
    <row r="49" spans="29:30" ht="12.75">
      <c r="AC49" s="10"/>
      <c r="AD49" s="10"/>
    </row>
    <row r="50" spans="29:30" ht="12.75">
      <c r="AC50" s="10"/>
      <c r="AD50" s="10"/>
    </row>
    <row r="51" spans="29:30" ht="12.75">
      <c r="AC51" s="10"/>
      <c r="AD51" s="10"/>
    </row>
    <row r="52" spans="29:30" ht="12.75">
      <c r="AC52" s="10"/>
      <c r="AD52" s="10"/>
    </row>
    <row r="53" spans="8:30" ht="12.75">
      <c r="H53" s="1" t="s">
        <v>40</v>
      </c>
      <c r="AC53" s="10"/>
      <c r="AD53" s="10"/>
    </row>
    <row r="54" spans="29:30" ht="12.75">
      <c r="AC54" s="10"/>
      <c r="AD54" s="10"/>
    </row>
    <row r="55" spans="29:30" ht="12.75">
      <c r="AC55" s="10"/>
      <c r="AD55" s="10"/>
    </row>
    <row r="56" spans="29:30" ht="12.75">
      <c r="AC56" s="10"/>
      <c r="AD56" s="10"/>
    </row>
    <row r="57" spans="29:30" ht="12.75">
      <c r="AC57" s="10"/>
      <c r="AD57" s="10"/>
    </row>
    <row r="58" spans="29:30" ht="12.75">
      <c r="AC58" s="10"/>
      <c r="AD58" s="10"/>
    </row>
    <row r="59" spans="29:30" ht="12.75">
      <c r="AC59" s="10"/>
      <c r="AD59" s="10"/>
    </row>
    <row r="60" spans="29:30" ht="12.75">
      <c r="AC60" s="10"/>
      <c r="AD60" s="10"/>
    </row>
    <row r="61" spans="29:30" ht="12.75">
      <c r="AC61" s="10"/>
      <c r="AD61" s="10"/>
    </row>
    <row r="62" spans="29:30" ht="12.75">
      <c r="AC62" s="10"/>
      <c r="AD62" s="10"/>
    </row>
    <row r="63" spans="29:30" ht="12.75">
      <c r="AC63" s="10"/>
      <c r="AD63" s="10"/>
    </row>
  </sheetData>
  <sheetProtection/>
  <mergeCells count="14">
    <mergeCell ref="F3:I3"/>
    <mergeCell ref="E5:F5"/>
    <mergeCell ref="G5:H5"/>
    <mergeCell ref="I5:I6"/>
    <mergeCell ref="L5:M5"/>
    <mergeCell ref="N5:O5"/>
    <mergeCell ref="P5:P6"/>
    <mergeCell ref="C5:D5"/>
    <mergeCell ref="A2:P2"/>
    <mergeCell ref="A4:A6"/>
    <mergeCell ref="B4:B6"/>
    <mergeCell ref="C4:I4"/>
    <mergeCell ref="J4:P4"/>
    <mergeCell ref="J5:K5"/>
  </mergeCells>
  <conditionalFormatting sqref="C6 E6:G6 L6 M36 N1:O7 N36:O65536 K8:P35 J1:J65536 C8:I35">
    <cfRule type="cellIs" priority="1" dxfId="1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  <ignoredErrors>
    <ignoredError sqref="C8:C35" unlockedFormula="1"/>
    <ignoredError sqref="R8:V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13" sqref="B13"/>
    </sheetView>
  </sheetViews>
  <sheetFormatPr defaultColWidth="9.00390625" defaultRowHeight="12.75"/>
  <sheetData>
    <row r="1" spans="1:15" ht="12.75">
      <c r="A1" s="11" t="s">
        <v>41</v>
      </c>
      <c r="B1" s="11" t="s">
        <v>42</v>
      </c>
      <c r="C1" s="11" t="s">
        <v>43</v>
      </c>
      <c r="D1" s="11" t="s">
        <v>44</v>
      </c>
      <c r="E1" s="11" t="s">
        <v>45</v>
      </c>
      <c r="F1" s="11" t="s">
        <v>46</v>
      </c>
      <c r="G1" s="11" t="s">
        <v>47</v>
      </c>
      <c r="H1" s="11" t="s">
        <v>48</v>
      </c>
      <c r="I1" s="11" t="s">
        <v>49</v>
      </c>
      <c r="J1" s="11" t="s">
        <v>50</v>
      </c>
      <c r="K1" s="11" t="s">
        <v>51</v>
      </c>
      <c r="L1" s="11" t="s">
        <v>52</v>
      </c>
      <c r="M1" s="11" t="s">
        <v>53</v>
      </c>
      <c r="N1" s="11" t="s">
        <v>54</v>
      </c>
      <c r="O1" s="11" t="s">
        <v>55</v>
      </c>
    </row>
    <row r="2" spans="1:3" ht="12.75">
      <c r="A2" s="11">
        <v>0</v>
      </c>
      <c r="B2" s="11">
        <v>0</v>
      </c>
      <c r="C2" s="11">
        <v>0</v>
      </c>
    </row>
    <row r="3" spans="1:3" ht="12.75">
      <c r="A3" s="11">
        <v>771</v>
      </c>
      <c r="B3" s="11">
        <v>0</v>
      </c>
      <c r="C3" s="11">
        <v>0</v>
      </c>
    </row>
    <row r="4" spans="1:3" ht="12.75">
      <c r="A4" s="11">
        <v>601</v>
      </c>
      <c r="B4" s="11">
        <v>0</v>
      </c>
      <c r="C4" s="11">
        <v>0</v>
      </c>
    </row>
    <row r="5" spans="1:3" ht="12.75">
      <c r="A5" s="11">
        <v>7839</v>
      </c>
      <c r="B5" s="11">
        <v>1897</v>
      </c>
      <c r="C5" s="11">
        <v>0</v>
      </c>
    </row>
    <row r="6" spans="1:3" ht="12.75">
      <c r="A6" s="11">
        <v>2517</v>
      </c>
      <c r="B6" s="11">
        <v>1693</v>
      </c>
      <c r="C6" s="11">
        <v>0</v>
      </c>
    </row>
    <row r="7" spans="1:3" ht="12.75">
      <c r="A7" s="11">
        <v>1292</v>
      </c>
      <c r="B7" s="11">
        <v>0</v>
      </c>
      <c r="C7" s="11">
        <v>0</v>
      </c>
    </row>
    <row r="8" spans="1:3" ht="12.75">
      <c r="A8" s="11">
        <v>661</v>
      </c>
      <c r="B8" s="11">
        <v>0</v>
      </c>
      <c r="C8" s="11">
        <v>0</v>
      </c>
    </row>
    <row r="9" spans="1:3" ht="12.75">
      <c r="A9" s="11">
        <v>3104</v>
      </c>
      <c r="B9" s="11">
        <v>0</v>
      </c>
      <c r="C9" s="11">
        <v>0</v>
      </c>
    </row>
    <row r="10" spans="1:3" ht="12.75">
      <c r="A10" s="11">
        <v>991</v>
      </c>
      <c r="B10" s="11">
        <v>0</v>
      </c>
      <c r="C10" s="11">
        <v>0</v>
      </c>
    </row>
    <row r="11" spans="1:3" ht="12.75">
      <c r="A11" s="11">
        <v>3435</v>
      </c>
      <c r="B11" s="11">
        <v>0</v>
      </c>
      <c r="C11" s="11">
        <v>0</v>
      </c>
    </row>
    <row r="12" spans="1:3" ht="12.75">
      <c r="A12" s="11">
        <v>951</v>
      </c>
      <c r="B12" s="11">
        <v>0</v>
      </c>
      <c r="C12" s="11">
        <v>0</v>
      </c>
    </row>
    <row r="13" spans="1:3" ht="12.75">
      <c r="A13" s="11">
        <v>1014</v>
      </c>
      <c r="B13" s="11">
        <v>0</v>
      </c>
      <c r="C13" s="11">
        <v>0</v>
      </c>
    </row>
    <row r="14" spans="1:3" ht="12.75">
      <c r="A14" s="11">
        <v>2732</v>
      </c>
      <c r="B14" s="11">
        <v>1544</v>
      </c>
      <c r="C14" s="11">
        <v>0</v>
      </c>
    </row>
    <row r="15" spans="1:3" ht="12.75">
      <c r="A15" s="11">
        <v>1330</v>
      </c>
      <c r="B15" s="11">
        <v>0</v>
      </c>
      <c r="C15" s="11">
        <v>0</v>
      </c>
    </row>
    <row r="16" spans="1:3" ht="12.75">
      <c r="A16" s="11">
        <v>3523</v>
      </c>
      <c r="B16" s="11">
        <v>1717</v>
      </c>
      <c r="C16" s="11">
        <v>0</v>
      </c>
    </row>
    <row r="17" spans="1:3" ht="12.75">
      <c r="A17" s="11">
        <v>1367</v>
      </c>
      <c r="B17" s="11">
        <v>0</v>
      </c>
      <c r="C17" s="11">
        <v>0</v>
      </c>
    </row>
    <row r="18" spans="1:3" ht="12.75">
      <c r="A18" s="11">
        <v>945</v>
      </c>
      <c r="B18" s="11">
        <v>1217</v>
      </c>
      <c r="C18" s="11">
        <v>0</v>
      </c>
    </row>
    <row r="19" spans="1:3" ht="12.75">
      <c r="A19" s="11">
        <v>938</v>
      </c>
      <c r="B19" s="11">
        <v>0</v>
      </c>
      <c r="C19" s="11">
        <v>0</v>
      </c>
    </row>
    <row r="20" spans="1:3" ht="12.75">
      <c r="A20" s="11">
        <v>400</v>
      </c>
      <c r="B20" s="11">
        <v>0</v>
      </c>
      <c r="C20" s="11">
        <v>0</v>
      </c>
    </row>
    <row r="21" spans="1:3" ht="12.75">
      <c r="A21" s="11">
        <v>3794</v>
      </c>
      <c r="B21" s="11">
        <v>1734</v>
      </c>
      <c r="C21" s="11">
        <v>0</v>
      </c>
    </row>
    <row r="22" spans="1:3" ht="12.75">
      <c r="A22" s="11">
        <v>857</v>
      </c>
      <c r="B22" s="11">
        <v>0</v>
      </c>
      <c r="C22" s="11">
        <v>0</v>
      </c>
    </row>
    <row r="23" spans="1:3" ht="12.75">
      <c r="A23" s="11">
        <v>1171</v>
      </c>
      <c r="B23" s="11">
        <v>0</v>
      </c>
      <c r="C23" s="11">
        <v>0</v>
      </c>
    </row>
    <row r="24" spans="1:3" ht="12.75">
      <c r="A24" s="11">
        <v>1229</v>
      </c>
      <c r="B24" s="11">
        <v>0</v>
      </c>
      <c r="C24" s="11">
        <v>0</v>
      </c>
    </row>
    <row r="25" spans="1:3" ht="12.75">
      <c r="A25" s="11">
        <v>472</v>
      </c>
      <c r="B25" s="11">
        <v>0</v>
      </c>
      <c r="C25" s="11">
        <v>0</v>
      </c>
    </row>
    <row r="26" spans="1:3" ht="12.75">
      <c r="A26" s="11">
        <v>926</v>
      </c>
      <c r="B26" s="11">
        <v>0</v>
      </c>
      <c r="C26" s="11">
        <v>0</v>
      </c>
    </row>
    <row r="27" spans="1:3" ht="12.75">
      <c r="A27" s="11">
        <v>12804</v>
      </c>
      <c r="B27" s="11">
        <v>5921</v>
      </c>
      <c r="C27" s="11">
        <v>0</v>
      </c>
    </row>
    <row r="28" spans="1:3" ht="12.75">
      <c r="A28" s="11">
        <v>0</v>
      </c>
      <c r="B28" s="11">
        <v>0</v>
      </c>
      <c r="C28" s="11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2014-07-29T06:26:55Z</cp:lastPrinted>
  <dcterms:created xsi:type="dcterms:W3CDTF">2011-09-16T07:32:44Z</dcterms:created>
  <dcterms:modified xsi:type="dcterms:W3CDTF">2016-08-10T06:27:21Z</dcterms:modified>
  <cp:category/>
  <cp:version/>
  <cp:contentType/>
  <cp:contentStatus/>
</cp:coreProperties>
</file>