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281" windowWidth="15480" windowHeight="11640" activeTab="0"/>
  </bookViews>
  <sheets>
    <sheet name="1_4" sheetId="1" r:id="rId1"/>
    <sheet name="Z1_4" sheetId="2" state="hidden" r:id="rId2"/>
  </sheets>
  <definedNames>
    <definedName name="Z1_4">'Z1_4'!$A$1:$O$28</definedName>
    <definedName name="_xlnm.Print_Area" localSheetId="0">'1_4'!$A$1:$P$38</definedName>
  </definedNames>
  <calcPr fullCalcOnLoad="1"/>
</workbook>
</file>

<file path=xl/sharedStrings.xml><?xml version="1.0" encoding="utf-8"?>
<sst xmlns="http://schemas.openxmlformats.org/spreadsheetml/2006/main" count="61" uniqueCount="57">
  <si>
    <t>Таблиця 1.4</t>
  </si>
  <si>
    <t>Надходження справ і матеріалів до місцевих та апеляційних господарських судів</t>
  </si>
  <si>
    <t xml:space="preserve"> у   2012 році</t>
  </si>
  <si>
    <t>№ з/п</t>
  </si>
  <si>
    <t>Область
(регіон)</t>
  </si>
  <si>
    <t>Місцеві господарські суди</t>
  </si>
  <si>
    <t>Апеляційні господарські суди</t>
  </si>
  <si>
    <t>Кількість суддів за штатом</t>
  </si>
  <si>
    <t>Надійшло справ та матеріалів</t>
  </si>
  <si>
    <t>Середньомісячне надходження справ та матеріалів</t>
  </si>
  <si>
    <t>Динаміка,
%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</si>
  <si>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</si>
  <si>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</si>
  <si>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</si>
  <si>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</si>
  <si>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</si>
  <si>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</si>
  <si>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</si>
  <si>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</si>
  <si>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</si>
  <si>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</si>
  <si>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</si>
  <si>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</si>
  <si>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</si>
  <si>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</si>
  <si>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</si>
  <si>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</si>
  <si>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</si>
  <si>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</si>
  <si>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</si>
  <si>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</si>
  <si>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</si>
  <si>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</si>
  <si>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</si>
  <si>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</si>
  <si>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</si>
  <si>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</si>
  <si>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</si>
  <si>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</si>
  <si>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</si>
  <si>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</si>
  <si>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I півріччя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</si>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</sst>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 horizontal="right"/>
      <protection/>
    </xf>
    <xf numFmtId="1" fontId="1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NumberFormat="1" applyAlignment="1" quotePrefix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 locked="0"/>
    </xf>
    <xf numFmtId="4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 applyProtection="1">
      <alignment horizontal="right"/>
      <protection hidden="1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8" fillId="0" borderId="0" xfId="0" applyNumberFormat="1" applyFont="1" applyAlignment="1">
      <alignment/>
    </xf>
    <xf numFmtId="0" fontId="6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1" fontId="1" fillId="34" borderId="10" xfId="0" applyNumberFormat="1" applyFont="1" applyFill="1" applyBorder="1" applyAlignment="1" applyProtection="1">
      <alignment horizontal="right"/>
      <protection/>
    </xf>
    <xf numFmtId="2" fontId="1" fillId="34" borderId="10" xfId="0" applyNumberFormat="1" applyFont="1" applyFill="1" applyBorder="1" applyAlignment="1" applyProtection="1">
      <alignment horizontal="right"/>
      <protection/>
    </xf>
    <xf numFmtId="4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E11">
      <selection activeCell="Q20" sqref="Q20"/>
    </sheetView>
  </sheetViews>
  <sheetFormatPr defaultColWidth="9.00390625" defaultRowHeight="12.75"/>
  <cols>
    <col min="1" max="1" width="4.25390625" style="1" customWidth="1"/>
    <col min="2" max="2" width="24.25390625" style="1" customWidth="1"/>
    <col min="3" max="3" width="8.125" style="1" customWidth="1"/>
    <col min="4" max="4" width="8.00390625" style="1" customWidth="1"/>
    <col min="5" max="5" width="7.875" style="1" customWidth="1"/>
    <col min="6" max="6" width="8.625" style="1" customWidth="1"/>
    <col min="7" max="7" width="8.375" style="1" customWidth="1"/>
    <col min="8" max="8" width="8.00390625" style="1" customWidth="1"/>
    <col min="9" max="9" width="7.375" style="1" customWidth="1"/>
    <col min="10" max="10" width="8.00390625" style="1" customWidth="1"/>
    <col min="11" max="11" width="7.75390625" style="1" customWidth="1"/>
    <col min="12" max="12" width="8.25390625" style="1" customWidth="1"/>
    <col min="13" max="13" width="8.375" style="1" customWidth="1"/>
    <col min="14" max="14" width="8.125" style="1" customWidth="1"/>
    <col min="15" max="15" width="8.00390625" style="1" customWidth="1"/>
    <col min="16" max="16" width="9.375" style="1" customWidth="1"/>
    <col min="17" max="17" width="7.75390625" style="12" customWidth="1"/>
    <col min="18" max="18" width="7.25390625" style="12" customWidth="1"/>
    <col min="19" max="19" width="7.375" style="12" customWidth="1"/>
    <col min="20" max="20" width="7.625" style="12" customWidth="1"/>
    <col min="21" max="22" width="7.125" style="12" customWidth="1"/>
    <col min="23" max="23" width="7.125" style="1" customWidth="1"/>
    <col min="24" max="24" width="5.875" style="1" customWidth="1"/>
    <col min="25" max="25" width="5.75390625" style="1" customWidth="1"/>
    <col min="26" max="26" width="7.25390625" style="1" customWidth="1"/>
    <col min="27" max="28" width="7.125" style="1" customWidth="1"/>
    <col min="29" max="16384" width="9.125" style="1" customWidth="1"/>
  </cols>
  <sheetData>
    <row r="1" ht="10.5" customHeight="1">
      <c r="P1" s="2" t="s">
        <v>0</v>
      </c>
    </row>
    <row r="2" spans="1:28" ht="18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22"/>
      <c r="R2" s="22"/>
      <c r="S2" s="22"/>
      <c r="T2" s="22"/>
      <c r="U2" s="22"/>
      <c r="V2" s="22"/>
      <c r="W2" s="3"/>
      <c r="X2" s="3"/>
      <c r="Y2" s="3"/>
      <c r="Z2" s="3"/>
      <c r="AA2" s="3"/>
      <c r="AB2" s="3"/>
    </row>
    <row r="3" spans="1:28" ht="14.25" customHeight="1">
      <c r="A3" s="4"/>
      <c r="B3" s="4"/>
      <c r="C3" s="4"/>
      <c r="D3" s="4"/>
      <c r="E3" s="4"/>
      <c r="F3" s="34" t="s">
        <v>2</v>
      </c>
      <c r="G3" s="35"/>
      <c r="H3" s="35"/>
      <c r="I3" s="35"/>
      <c r="J3" s="4"/>
      <c r="K3" s="4"/>
      <c r="L3" s="4"/>
      <c r="M3" s="4"/>
      <c r="N3" s="4"/>
      <c r="O3" s="4"/>
      <c r="P3" s="4"/>
      <c r="Q3" s="23"/>
      <c r="R3" s="23"/>
      <c r="S3" s="23"/>
      <c r="T3" s="23"/>
      <c r="U3" s="23"/>
      <c r="V3" s="23"/>
      <c r="W3" s="4"/>
      <c r="X3" s="4"/>
      <c r="Y3" s="4"/>
      <c r="Z3" s="4"/>
      <c r="AA3" s="4"/>
      <c r="AB3" s="4"/>
    </row>
    <row r="4" ht="9.75" customHeight="1"/>
    <row r="5" spans="1:16" ht="51" customHeight="1">
      <c r="A5" s="37" t="s">
        <v>3</v>
      </c>
      <c r="B5" s="38" t="s">
        <v>4</v>
      </c>
      <c r="C5" s="31" t="s">
        <v>5</v>
      </c>
      <c r="D5" s="31"/>
      <c r="E5" s="31"/>
      <c r="F5" s="31"/>
      <c r="G5" s="31"/>
      <c r="H5" s="31"/>
      <c r="I5" s="31"/>
      <c r="J5" s="31" t="s">
        <v>6</v>
      </c>
      <c r="K5" s="31"/>
      <c r="L5" s="31"/>
      <c r="M5" s="31"/>
      <c r="N5" s="31"/>
      <c r="O5" s="31"/>
      <c r="P5" s="31"/>
    </row>
    <row r="6" spans="1:16" ht="54" customHeight="1">
      <c r="A6" s="37"/>
      <c r="B6" s="38"/>
      <c r="C6" s="31" t="s">
        <v>7</v>
      </c>
      <c r="D6" s="31"/>
      <c r="E6" s="31" t="s">
        <v>8</v>
      </c>
      <c r="F6" s="31"/>
      <c r="G6" s="32" t="s">
        <v>9</v>
      </c>
      <c r="H6" s="32"/>
      <c r="I6" s="33" t="s">
        <v>10</v>
      </c>
      <c r="J6" s="31" t="s">
        <v>7</v>
      </c>
      <c r="K6" s="31"/>
      <c r="L6" s="31" t="s">
        <v>8</v>
      </c>
      <c r="M6" s="31"/>
      <c r="N6" s="32" t="s">
        <v>9</v>
      </c>
      <c r="O6" s="32"/>
      <c r="P6" s="33" t="s">
        <v>10</v>
      </c>
    </row>
    <row r="7" spans="1:16" ht="45.75" customHeight="1">
      <c r="A7" s="37"/>
      <c r="B7" s="38"/>
      <c r="C7" s="5">
        <v>2011</v>
      </c>
      <c r="D7" s="5">
        <v>2012</v>
      </c>
      <c r="E7" s="5">
        <v>2011</v>
      </c>
      <c r="F7" s="5">
        <v>2012</v>
      </c>
      <c r="G7" s="5">
        <v>2011</v>
      </c>
      <c r="H7" s="5">
        <v>2012</v>
      </c>
      <c r="I7" s="33"/>
      <c r="J7" s="5">
        <v>2011</v>
      </c>
      <c r="K7" s="5">
        <v>2012</v>
      </c>
      <c r="L7" s="5">
        <v>2011</v>
      </c>
      <c r="M7" s="5">
        <v>2012</v>
      </c>
      <c r="N7" s="5">
        <v>2011</v>
      </c>
      <c r="O7" s="5">
        <v>2012</v>
      </c>
      <c r="P7" s="33"/>
    </row>
    <row r="8" spans="1:16" ht="12.75" customHeight="1">
      <c r="A8" s="14" t="s">
        <v>11</v>
      </c>
      <c r="B8" s="14" t="s">
        <v>12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5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5">
        <v>14</v>
      </c>
    </row>
    <row r="9" spans="1:22" ht="12" customHeight="1">
      <c r="A9" s="16">
        <v>1</v>
      </c>
      <c r="B9" s="7" t="s">
        <v>13</v>
      </c>
      <c r="C9" s="17">
        <v>35</v>
      </c>
      <c r="D9" s="17">
        <v>35</v>
      </c>
      <c r="E9" s="8">
        <v>11557</v>
      </c>
      <c r="F9" s="8">
        <f>'Z1_4'!A2</f>
        <v>6808</v>
      </c>
      <c r="G9" s="9">
        <v>30.018181818181816</v>
      </c>
      <c r="H9" s="9">
        <f>F9/D9/11</f>
        <v>17.68311688311688</v>
      </c>
      <c r="I9" s="18">
        <f aca="true" t="shared" si="0" ref="I9:I36">IF(G9=0,IF(H9=0,0,100),R9)</f>
        <v>-41.09197888725448</v>
      </c>
      <c r="J9" s="10"/>
      <c r="K9" s="10"/>
      <c r="L9" s="10">
        <v>0</v>
      </c>
      <c r="M9" s="10">
        <f>'Z1_4'!B2</f>
        <v>0</v>
      </c>
      <c r="N9" s="19"/>
      <c r="O9" s="19"/>
      <c r="P9" s="39"/>
      <c r="Q9" s="24">
        <f>SUM(H9-G9)</f>
        <v>-12.335064935064935</v>
      </c>
      <c r="R9" s="12">
        <f>SUM(Q9*100/G9)</f>
        <v>-41.09197888725448</v>
      </c>
      <c r="S9" s="24">
        <f>SUM(O9-N9)</f>
        <v>0</v>
      </c>
      <c r="T9" s="12" t="e">
        <f>SUM(S9*100/N9)</f>
        <v>#DIV/0!</v>
      </c>
      <c r="V9" s="24">
        <f>F9/D9/5.5</f>
        <v>35.36623376623376</v>
      </c>
    </row>
    <row r="10" spans="1:22" ht="12" customHeight="1">
      <c r="A10" s="16">
        <v>2</v>
      </c>
      <c r="B10" s="7" t="s">
        <v>14</v>
      </c>
      <c r="C10" s="8">
        <v>19</v>
      </c>
      <c r="D10" s="8">
        <v>19</v>
      </c>
      <c r="E10" s="8">
        <v>4732</v>
      </c>
      <c r="F10" s="8">
        <f>'Z1_4'!A3</f>
        <v>4604</v>
      </c>
      <c r="G10" s="9">
        <v>22.641148325358852</v>
      </c>
      <c r="H10" s="9">
        <f aca="true" t="shared" si="1" ref="H10:H36">F10/D10/11</f>
        <v>22.028708133971293</v>
      </c>
      <c r="I10" s="18">
        <f t="shared" si="0"/>
        <v>-2.7049873203719343</v>
      </c>
      <c r="J10" s="10"/>
      <c r="K10" s="10"/>
      <c r="L10" s="10">
        <v>0</v>
      </c>
      <c r="M10" s="10">
        <f>'Z1_4'!B3</f>
        <v>0</v>
      </c>
      <c r="N10" s="19"/>
      <c r="O10" s="19"/>
      <c r="P10" s="39"/>
      <c r="Q10" s="24">
        <f aca="true" t="shared" si="2" ref="Q10:Q36">SUM(H10-G10)</f>
        <v>-0.6124401913875595</v>
      </c>
      <c r="R10" s="12">
        <f aca="true" t="shared" si="3" ref="R10:R36">SUM(Q10*100/G10)</f>
        <v>-2.7049873203719343</v>
      </c>
      <c r="S10" s="24">
        <f aca="true" t="shared" si="4" ref="S10:S36">SUM(O10-N10)</f>
        <v>0</v>
      </c>
      <c r="T10" s="12" t="e">
        <f aca="true" t="shared" si="5" ref="T10:T36">SUM(S10*100/N10)</f>
        <v>#DIV/0!</v>
      </c>
      <c r="V10" s="24"/>
    </row>
    <row r="11" spans="1:22" ht="12" customHeight="1">
      <c r="A11" s="16">
        <v>3</v>
      </c>
      <c r="B11" s="7" t="s">
        <v>15</v>
      </c>
      <c r="C11" s="8">
        <v>17</v>
      </c>
      <c r="D11" s="8">
        <v>17</v>
      </c>
      <c r="E11" s="8">
        <v>4379</v>
      </c>
      <c r="F11" s="8">
        <f>'Z1_4'!A4</f>
        <v>3214</v>
      </c>
      <c r="G11" s="9">
        <v>23.417112299465238</v>
      </c>
      <c r="H11" s="9">
        <f t="shared" si="1"/>
        <v>17.18716577540107</v>
      </c>
      <c r="I11" s="18">
        <f t="shared" si="0"/>
        <v>-26.60424754510161</v>
      </c>
      <c r="J11" s="10"/>
      <c r="K11" s="10"/>
      <c r="L11" s="10">
        <v>0</v>
      </c>
      <c r="M11" s="10">
        <f>'Z1_4'!B4</f>
        <v>0</v>
      </c>
      <c r="N11" s="19"/>
      <c r="O11" s="19"/>
      <c r="P11" s="39"/>
      <c r="Q11" s="24">
        <f t="shared" si="2"/>
        <v>-6.229946524064168</v>
      </c>
      <c r="R11" s="12">
        <f t="shared" si="3"/>
        <v>-26.60424754510161</v>
      </c>
      <c r="S11" s="24">
        <f t="shared" si="4"/>
        <v>0</v>
      </c>
      <c r="T11" s="12" t="e">
        <f t="shared" si="5"/>
        <v>#DIV/0!</v>
      </c>
      <c r="V11" s="24"/>
    </row>
    <row r="12" spans="1:22" ht="12" customHeight="1">
      <c r="A12" s="16">
        <v>4</v>
      </c>
      <c r="B12" s="7" t="s">
        <v>16</v>
      </c>
      <c r="C12" s="8">
        <v>48</v>
      </c>
      <c r="D12" s="8">
        <v>48</v>
      </c>
      <c r="E12" s="8">
        <v>33734</v>
      </c>
      <c r="F12" s="8">
        <f>'Z1_4'!A5</f>
        <v>21135</v>
      </c>
      <c r="G12" s="9">
        <v>63.89015151515151</v>
      </c>
      <c r="H12" s="9">
        <f t="shared" si="1"/>
        <v>40.02840909090909</v>
      </c>
      <c r="I12" s="18">
        <f t="shared" si="0"/>
        <v>-37.34807612497776</v>
      </c>
      <c r="J12" s="10">
        <v>36</v>
      </c>
      <c r="K12" s="10">
        <v>36</v>
      </c>
      <c r="L12" s="10">
        <v>5146</v>
      </c>
      <c r="M12" s="10">
        <f>'Z1_4'!B5</f>
        <v>4168</v>
      </c>
      <c r="N12" s="20">
        <v>12.994949494949497</v>
      </c>
      <c r="O12" s="20">
        <f>M12/K12/11</f>
        <v>10.525252525252524</v>
      </c>
      <c r="P12" s="39">
        <f aca="true" t="shared" si="6" ref="P9:P35">IF(N12=0,IF(O12=0,0,100),T12)</f>
        <v>-19.005052467936277</v>
      </c>
      <c r="Q12" s="24">
        <f t="shared" si="2"/>
        <v>-23.861742424242415</v>
      </c>
      <c r="R12" s="12">
        <f t="shared" si="3"/>
        <v>-37.34807612497776</v>
      </c>
      <c r="S12" s="24">
        <f t="shared" si="4"/>
        <v>-2.4696969696969724</v>
      </c>
      <c r="T12" s="12">
        <f t="shared" si="5"/>
        <v>-19.005052467936277</v>
      </c>
      <c r="V12" s="24"/>
    </row>
    <row r="13" spans="1:20" ht="12" customHeight="1">
      <c r="A13" s="16">
        <v>5</v>
      </c>
      <c r="B13" s="7" t="s">
        <v>17</v>
      </c>
      <c r="C13" s="8">
        <v>54</v>
      </c>
      <c r="D13" s="8">
        <v>54</v>
      </c>
      <c r="E13" s="8">
        <v>17139</v>
      </c>
      <c r="F13" s="8">
        <f>'Z1_4'!A6</f>
        <v>13027</v>
      </c>
      <c r="G13" s="9">
        <v>28.853535353535356</v>
      </c>
      <c r="H13" s="9">
        <f t="shared" si="1"/>
        <v>21.93097643097643</v>
      </c>
      <c r="I13" s="18">
        <f t="shared" si="0"/>
        <v>-23.992064881264966</v>
      </c>
      <c r="J13" s="10">
        <v>36</v>
      </c>
      <c r="K13" s="10">
        <v>36</v>
      </c>
      <c r="L13" s="10">
        <v>7782</v>
      </c>
      <c r="M13" s="10">
        <f>'Z1_4'!B6</f>
        <v>6323</v>
      </c>
      <c r="N13" s="20">
        <v>19.651515151515152</v>
      </c>
      <c r="O13" s="20">
        <f>M13/K13/11</f>
        <v>15.967171717171716</v>
      </c>
      <c r="P13" s="39">
        <f t="shared" si="6"/>
        <v>-18.748393729118487</v>
      </c>
      <c r="Q13" s="24">
        <f t="shared" si="2"/>
        <v>-6.9225589225589275</v>
      </c>
      <c r="R13" s="12">
        <f t="shared" si="3"/>
        <v>-23.992064881264966</v>
      </c>
      <c r="S13" s="24">
        <f t="shared" si="4"/>
        <v>-3.684343434343436</v>
      </c>
      <c r="T13" s="12">
        <f t="shared" si="5"/>
        <v>-18.748393729118487</v>
      </c>
    </row>
    <row r="14" spans="1:20" ht="12" customHeight="1">
      <c r="A14" s="16">
        <v>6</v>
      </c>
      <c r="B14" s="7" t="s">
        <v>18</v>
      </c>
      <c r="C14" s="8">
        <v>20</v>
      </c>
      <c r="D14" s="8">
        <v>20</v>
      </c>
      <c r="E14" s="8">
        <v>5074</v>
      </c>
      <c r="F14" s="8">
        <f>'Z1_4'!A7</f>
        <v>3629</v>
      </c>
      <c r="G14" s="9">
        <v>23.063636363636363</v>
      </c>
      <c r="H14" s="9">
        <f t="shared" si="1"/>
        <v>16.495454545454546</v>
      </c>
      <c r="I14" s="18">
        <f t="shared" si="0"/>
        <v>-28.47851793456838</v>
      </c>
      <c r="J14" s="10"/>
      <c r="K14" s="10"/>
      <c r="L14" s="10">
        <v>0</v>
      </c>
      <c r="M14" s="10">
        <f>'Z1_4'!B7</f>
        <v>0</v>
      </c>
      <c r="N14" s="20"/>
      <c r="O14" s="20"/>
      <c r="P14" s="39"/>
      <c r="Q14" s="24">
        <f t="shared" si="2"/>
        <v>-6.568181818181817</v>
      </c>
      <c r="R14" s="12">
        <f t="shared" si="3"/>
        <v>-28.47851793456838</v>
      </c>
      <c r="S14" s="24">
        <f t="shared" si="4"/>
        <v>0</v>
      </c>
      <c r="T14" s="12" t="e">
        <f t="shared" si="5"/>
        <v>#DIV/0!</v>
      </c>
    </row>
    <row r="15" spans="1:20" ht="12" customHeight="1">
      <c r="A15" s="16">
        <v>7</v>
      </c>
      <c r="B15" s="7" t="s">
        <v>19</v>
      </c>
      <c r="C15" s="8">
        <v>17</v>
      </c>
      <c r="D15" s="8">
        <v>17</v>
      </c>
      <c r="E15" s="8">
        <v>4043</v>
      </c>
      <c r="F15" s="8">
        <f>'Z1_4'!A8</f>
        <v>2802</v>
      </c>
      <c r="G15" s="9">
        <v>21.620320855614974</v>
      </c>
      <c r="H15" s="9">
        <f t="shared" si="1"/>
        <v>14.983957219251336</v>
      </c>
      <c r="I15" s="18">
        <f t="shared" si="0"/>
        <v>-30.695028444224594</v>
      </c>
      <c r="J15" s="10"/>
      <c r="K15" s="10"/>
      <c r="L15" s="10">
        <v>0</v>
      </c>
      <c r="M15" s="10">
        <f>'Z1_4'!B8</f>
        <v>0</v>
      </c>
      <c r="N15" s="20"/>
      <c r="O15" s="20"/>
      <c r="P15" s="39"/>
      <c r="Q15" s="24">
        <f t="shared" si="2"/>
        <v>-6.6363636363636385</v>
      </c>
      <c r="R15" s="12">
        <f t="shared" si="3"/>
        <v>-30.695028444224594</v>
      </c>
      <c r="S15" s="24">
        <f t="shared" si="4"/>
        <v>0</v>
      </c>
      <c r="T15" s="12" t="e">
        <f t="shared" si="5"/>
        <v>#DIV/0!</v>
      </c>
    </row>
    <row r="16" spans="1:20" ht="12" customHeight="1">
      <c r="A16" s="16">
        <v>8</v>
      </c>
      <c r="B16" s="7" t="s">
        <v>20</v>
      </c>
      <c r="C16" s="8">
        <v>36</v>
      </c>
      <c r="D16" s="8">
        <v>36</v>
      </c>
      <c r="E16" s="8">
        <v>11959</v>
      </c>
      <c r="F16" s="8">
        <f>'Z1_4'!A9</f>
        <v>9038</v>
      </c>
      <c r="G16" s="9">
        <v>30.19949494949495</v>
      </c>
      <c r="H16" s="9">
        <f t="shared" si="1"/>
        <v>22.82323232323232</v>
      </c>
      <c r="I16" s="18">
        <f t="shared" si="0"/>
        <v>-24.42511915712017</v>
      </c>
      <c r="J16" s="10"/>
      <c r="K16" s="10"/>
      <c r="L16" s="10">
        <v>0</v>
      </c>
      <c r="M16" s="10">
        <f>'Z1_4'!B9</f>
        <v>0</v>
      </c>
      <c r="N16" s="20"/>
      <c r="O16" s="20"/>
      <c r="P16" s="39"/>
      <c r="Q16" s="24">
        <f t="shared" si="2"/>
        <v>-7.37626262626263</v>
      </c>
      <c r="R16" s="12">
        <f t="shared" si="3"/>
        <v>-24.42511915712017</v>
      </c>
      <c r="S16" s="24">
        <f t="shared" si="4"/>
        <v>0</v>
      </c>
      <c r="T16" s="12" t="e">
        <f t="shared" si="5"/>
        <v>#DIV/0!</v>
      </c>
    </row>
    <row r="17" spans="1:20" ht="12" customHeight="1">
      <c r="A17" s="16">
        <v>9</v>
      </c>
      <c r="B17" s="7" t="s">
        <v>21</v>
      </c>
      <c r="C17" s="8">
        <v>24</v>
      </c>
      <c r="D17" s="8">
        <v>24</v>
      </c>
      <c r="E17" s="8">
        <v>4260</v>
      </c>
      <c r="F17" s="8">
        <f>'Z1_4'!A10</f>
        <v>3330</v>
      </c>
      <c r="G17" s="9">
        <v>16.136363636363637</v>
      </c>
      <c r="H17" s="9">
        <f t="shared" si="1"/>
        <v>12.613636363636363</v>
      </c>
      <c r="I17" s="18">
        <f t="shared" si="0"/>
        <v>-21.830985915492963</v>
      </c>
      <c r="J17" s="10"/>
      <c r="K17" s="10"/>
      <c r="L17" s="10">
        <v>0</v>
      </c>
      <c r="M17" s="10">
        <f>'Z1_4'!B10</f>
        <v>0</v>
      </c>
      <c r="N17" s="20"/>
      <c r="O17" s="20"/>
      <c r="P17" s="39"/>
      <c r="Q17" s="24">
        <f t="shared" si="2"/>
        <v>-3.5227272727272734</v>
      </c>
      <c r="R17" s="12">
        <f t="shared" si="3"/>
        <v>-21.830985915492963</v>
      </c>
      <c r="S17" s="24">
        <f t="shared" si="4"/>
        <v>0</v>
      </c>
      <c r="T17" s="12" t="e">
        <f t="shared" si="5"/>
        <v>#DIV/0!</v>
      </c>
    </row>
    <row r="18" spans="1:20" ht="12" customHeight="1">
      <c r="A18" s="16">
        <v>10</v>
      </c>
      <c r="B18" s="7" t="s">
        <v>22</v>
      </c>
      <c r="C18" s="8">
        <v>26</v>
      </c>
      <c r="D18" s="8">
        <v>26</v>
      </c>
      <c r="E18" s="8">
        <v>11174</v>
      </c>
      <c r="F18" s="8">
        <f>'Z1_4'!A11</f>
        <v>7091</v>
      </c>
      <c r="G18" s="9">
        <v>39.069930069930074</v>
      </c>
      <c r="H18" s="9">
        <f t="shared" si="1"/>
        <v>24.793706293706293</v>
      </c>
      <c r="I18" s="18">
        <f t="shared" si="0"/>
        <v>-36.54018256667264</v>
      </c>
      <c r="J18" s="21"/>
      <c r="K18" s="21"/>
      <c r="L18" s="10">
        <v>0</v>
      </c>
      <c r="M18" s="10">
        <f>'Z1_4'!B11</f>
        <v>0</v>
      </c>
      <c r="N18" s="20"/>
      <c r="O18" s="20"/>
      <c r="P18" s="39"/>
      <c r="Q18" s="24">
        <f t="shared" si="2"/>
        <v>-14.27622377622378</v>
      </c>
      <c r="R18" s="12">
        <f t="shared" si="3"/>
        <v>-36.54018256667264</v>
      </c>
      <c r="S18" s="24">
        <f t="shared" si="4"/>
        <v>0</v>
      </c>
      <c r="T18" s="12" t="e">
        <f t="shared" si="5"/>
        <v>#DIV/0!</v>
      </c>
    </row>
    <row r="19" spans="1:20" ht="12" customHeight="1">
      <c r="A19" s="16">
        <v>11</v>
      </c>
      <c r="B19" s="7" t="s">
        <v>23</v>
      </c>
      <c r="C19" s="8">
        <v>16</v>
      </c>
      <c r="D19" s="8">
        <v>16</v>
      </c>
      <c r="E19" s="8">
        <v>3972</v>
      </c>
      <c r="F19" s="8">
        <f>'Z1_4'!A12</f>
        <v>2911</v>
      </c>
      <c r="G19" s="9">
        <v>22.568181818181817</v>
      </c>
      <c r="H19" s="9">
        <f t="shared" si="1"/>
        <v>16.539772727272727</v>
      </c>
      <c r="I19" s="18">
        <f t="shared" si="0"/>
        <v>-26.711983887210472</v>
      </c>
      <c r="J19" s="10"/>
      <c r="K19" s="10"/>
      <c r="L19" s="10">
        <v>0</v>
      </c>
      <c r="M19" s="10">
        <f>'Z1_4'!B12</f>
        <v>0</v>
      </c>
      <c r="N19" s="20"/>
      <c r="O19" s="20"/>
      <c r="P19" s="39"/>
      <c r="Q19" s="24">
        <f t="shared" si="2"/>
        <v>-6.02840909090909</v>
      </c>
      <c r="R19" s="12">
        <f t="shared" si="3"/>
        <v>-26.711983887210472</v>
      </c>
      <c r="S19" s="24">
        <f t="shared" si="4"/>
        <v>0</v>
      </c>
      <c r="T19" s="12" t="e">
        <f t="shared" si="5"/>
        <v>#DIV/0!</v>
      </c>
    </row>
    <row r="20" spans="1:20" ht="12" customHeight="1">
      <c r="A20" s="16">
        <v>12</v>
      </c>
      <c r="B20" s="7" t="s">
        <v>24</v>
      </c>
      <c r="C20" s="8">
        <v>37</v>
      </c>
      <c r="D20" s="8">
        <v>37</v>
      </c>
      <c r="E20" s="8">
        <v>8954</v>
      </c>
      <c r="F20" s="8">
        <f>'Z1_4'!A13</f>
        <v>6341</v>
      </c>
      <c r="G20" s="9">
        <v>22</v>
      </c>
      <c r="H20" s="9">
        <f t="shared" si="1"/>
        <v>15.57985257985258</v>
      </c>
      <c r="I20" s="18">
        <f t="shared" si="0"/>
        <v>-29.18248827339736</v>
      </c>
      <c r="J20" s="10"/>
      <c r="K20" s="10"/>
      <c r="L20" s="10">
        <v>0</v>
      </c>
      <c r="M20" s="10">
        <f>'Z1_4'!B13</f>
        <v>0</v>
      </c>
      <c r="N20" s="20"/>
      <c r="O20" s="20"/>
      <c r="P20" s="39"/>
      <c r="Q20" s="24">
        <f t="shared" si="2"/>
        <v>-6.420147420147419</v>
      </c>
      <c r="R20" s="12">
        <f t="shared" si="3"/>
        <v>-29.18248827339736</v>
      </c>
      <c r="S20" s="24">
        <f t="shared" si="4"/>
        <v>0</v>
      </c>
      <c r="T20" s="12" t="e">
        <f t="shared" si="5"/>
        <v>#DIV/0!</v>
      </c>
    </row>
    <row r="21" spans="1:20" ht="12" customHeight="1">
      <c r="A21" s="16">
        <v>13</v>
      </c>
      <c r="B21" s="7" t="s">
        <v>25</v>
      </c>
      <c r="C21" s="8">
        <v>36</v>
      </c>
      <c r="D21" s="8">
        <v>36</v>
      </c>
      <c r="E21" s="8">
        <v>8422</v>
      </c>
      <c r="F21" s="8">
        <f>'Z1_4'!A14</f>
        <v>6756</v>
      </c>
      <c r="G21" s="9">
        <v>21.267676767676768</v>
      </c>
      <c r="H21" s="9">
        <f t="shared" si="1"/>
        <v>17.06060606060606</v>
      </c>
      <c r="I21" s="18">
        <f t="shared" si="0"/>
        <v>-19.78152457848493</v>
      </c>
      <c r="J21" s="10">
        <v>30</v>
      </c>
      <c r="K21" s="10">
        <v>30</v>
      </c>
      <c r="L21" s="10">
        <v>4230</v>
      </c>
      <c r="M21" s="10">
        <f>'Z1_4'!B14</f>
        <v>3420</v>
      </c>
      <c r="N21" s="20">
        <v>12.818181818181818</v>
      </c>
      <c r="O21" s="20">
        <f>M21/K21/11</f>
        <v>10.363636363636363</v>
      </c>
      <c r="P21" s="39">
        <f t="shared" si="6"/>
        <v>-19.148936170212767</v>
      </c>
      <c r="Q21" s="24">
        <f t="shared" si="2"/>
        <v>-4.207070707070709</v>
      </c>
      <c r="R21" s="12">
        <f t="shared" si="3"/>
        <v>-19.78152457848493</v>
      </c>
      <c r="S21" s="24">
        <f t="shared" si="4"/>
        <v>-2.454545454545455</v>
      </c>
      <c r="T21" s="12">
        <f t="shared" si="5"/>
        <v>-19.148936170212767</v>
      </c>
    </row>
    <row r="22" spans="1:20" ht="12" customHeight="1">
      <c r="A22" s="16">
        <v>14</v>
      </c>
      <c r="B22" s="7" t="s">
        <v>26</v>
      </c>
      <c r="C22" s="8">
        <v>21</v>
      </c>
      <c r="D22" s="8">
        <v>21</v>
      </c>
      <c r="E22" s="8">
        <v>5794</v>
      </c>
      <c r="F22" s="8">
        <f>'Z1_4'!A15</f>
        <v>5959</v>
      </c>
      <c r="G22" s="9">
        <v>25.082251082251084</v>
      </c>
      <c r="H22" s="9">
        <f t="shared" si="1"/>
        <v>25.796536796536795</v>
      </c>
      <c r="I22" s="18">
        <f t="shared" si="0"/>
        <v>2.8477735588539765</v>
      </c>
      <c r="J22" s="10"/>
      <c r="K22" s="10"/>
      <c r="L22" s="10">
        <v>0</v>
      </c>
      <c r="M22" s="10">
        <f>'Z1_4'!B15</f>
        <v>0</v>
      </c>
      <c r="N22" s="20"/>
      <c r="O22" s="20"/>
      <c r="P22" s="39"/>
      <c r="Q22" s="24">
        <f t="shared" si="2"/>
        <v>0.7142857142857117</v>
      </c>
      <c r="R22" s="12">
        <f t="shared" si="3"/>
        <v>2.8477735588539765</v>
      </c>
      <c r="S22" s="24">
        <f t="shared" si="4"/>
        <v>0</v>
      </c>
      <c r="T22" s="12" t="e">
        <f t="shared" si="5"/>
        <v>#DIV/0!</v>
      </c>
    </row>
    <row r="23" spans="1:20" ht="12" customHeight="1">
      <c r="A23" s="16">
        <v>15</v>
      </c>
      <c r="B23" s="7" t="s">
        <v>27</v>
      </c>
      <c r="C23" s="8">
        <v>37</v>
      </c>
      <c r="D23" s="8">
        <v>37</v>
      </c>
      <c r="E23" s="8">
        <v>11114</v>
      </c>
      <c r="F23" s="8">
        <f>'Z1_4'!A16</f>
        <v>9592</v>
      </c>
      <c r="G23" s="9">
        <v>27.307125307125308</v>
      </c>
      <c r="H23" s="9">
        <f t="shared" si="1"/>
        <v>23.567567567567565</v>
      </c>
      <c r="I23" s="18">
        <f t="shared" si="0"/>
        <v>-13.694439445744116</v>
      </c>
      <c r="J23" s="11">
        <v>36</v>
      </c>
      <c r="K23" s="11">
        <v>36</v>
      </c>
      <c r="L23" s="10">
        <v>4663</v>
      </c>
      <c r="M23" s="10">
        <f>'Z1_4'!B16</f>
        <v>3781</v>
      </c>
      <c r="N23" s="20">
        <v>11.775252525252524</v>
      </c>
      <c r="O23" s="20">
        <f>M23/K23/11</f>
        <v>9.547979797979798</v>
      </c>
      <c r="P23" s="39">
        <f t="shared" si="6"/>
        <v>-18.91486167703195</v>
      </c>
      <c r="Q23" s="24">
        <f t="shared" si="2"/>
        <v>-3.7395577395577426</v>
      </c>
      <c r="R23" s="12">
        <f t="shared" si="3"/>
        <v>-13.694439445744116</v>
      </c>
      <c r="S23" s="24">
        <f t="shared" si="4"/>
        <v>-2.2272727272727266</v>
      </c>
      <c r="T23" s="12">
        <f t="shared" si="5"/>
        <v>-18.91486167703195</v>
      </c>
    </row>
    <row r="24" spans="1:20" ht="12" customHeight="1">
      <c r="A24" s="16">
        <v>16</v>
      </c>
      <c r="B24" s="7" t="s">
        <v>28</v>
      </c>
      <c r="C24" s="8">
        <v>22</v>
      </c>
      <c r="D24" s="8">
        <v>22</v>
      </c>
      <c r="E24" s="8">
        <v>7277</v>
      </c>
      <c r="F24" s="8">
        <f>'Z1_4'!A17</f>
        <v>4802</v>
      </c>
      <c r="G24" s="9">
        <v>30.070247933884296</v>
      </c>
      <c r="H24" s="9">
        <f t="shared" si="1"/>
        <v>19.84297520661157</v>
      </c>
      <c r="I24" s="18">
        <f t="shared" si="0"/>
        <v>-34.01126837982685</v>
      </c>
      <c r="J24" s="10"/>
      <c r="K24" s="10"/>
      <c r="L24" s="10">
        <v>0</v>
      </c>
      <c r="M24" s="10">
        <f>'Z1_4'!B17</f>
        <v>0</v>
      </c>
      <c r="N24" s="20"/>
      <c r="O24" s="20"/>
      <c r="P24" s="39"/>
      <c r="Q24" s="24">
        <f t="shared" si="2"/>
        <v>-10.227272727272727</v>
      </c>
      <c r="R24" s="12">
        <f t="shared" si="3"/>
        <v>-34.01126837982685</v>
      </c>
      <c r="S24" s="24">
        <f t="shared" si="4"/>
        <v>0</v>
      </c>
      <c r="T24" s="12" t="e">
        <f t="shared" si="5"/>
        <v>#DIV/0!</v>
      </c>
    </row>
    <row r="25" spans="1:20" ht="12" customHeight="1">
      <c r="A25" s="16">
        <v>17</v>
      </c>
      <c r="B25" s="7" t="s">
        <v>29</v>
      </c>
      <c r="C25" s="8">
        <v>20</v>
      </c>
      <c r="D25" s="8">
        <v>20</v>
      </c>
      <c r="E25" s="8">
        <v>2771</v>
      </c>
      <c r="F25" s="8">
        <f>'Z1_4'!A18</f>
        <v>3102</v>
      </c>
      <c r="G25" s="9">
        <v>12.595454545454546</v>
      </c>
      <c r="H25" s="9">
        <f t="shared" si="1"/>
        <v>14.1</v>
      </c>
      <c r="I25" s="18">
        <f t="shared" si="0"/>
        <v>11.945146156622153</v>
      </c>
      <c r="J25" s="11">
        <v>28</v>
      </c>
      <c r="K25" s="11">
        <v>28</v>
      </c>
      <c r="L25" s="10">
        <v>4260</v>
      </c>
      <c r="M25" s="10">
        <f>'Z1_4'!B18</f>
        <v>3418</v>
      </c>
      <c r="N25" s="20">
        <v>13.831168831168831</v>
      </c>
      <c r="O25" s="20">
        <f>M25/K25/11</f>
        <v>11.097402597402597</v>
      </c>
      <c r="P25" s="39">
        <f t="shared" si="6"/>
        <v>-19.765258215962444</v>
      </c>
      <c r="Q25" s="24">
        <f t="shared" si="2"/>
        <v>1.504545454545454</v>
      </c>
      <c r="R25" s="12">
        <f t="shared" si="3"/>
        <v>11.945146156622153</v>
      </c>
      <c r="S25" s="24">
        <f t="shared" si="4"/>
        <v>-2.733766233766234</v>
      </c>
      <c r="T25" s="12">
        <f t="shared" si="5"/>
        <v>-19.765258215962444</v>
      </c>
    </row>
    <row r="26" spans="1:20" ht="12" customHeight="1">
      <c r="A26" s="16">
        <v>18</v>
      </c>
      <c r="B26" s="7" t="s">
        <v>30</v>
      </c>
      <c r="C26" s="8">
        <v>21</v>
      </c>
      <c r="D26" s="8">
        <v>21</v>
      </c>
      <c r="E26" s="8">
        <v>5887</v>
      </c>
      <c r="F26" s="8">
        <f>'Z1_4'!A19</f>
        <v>5093</v>
      </c>
      <c r="G26" s="9">
        <v>25.484848484848484</v>
      </c>
      <c r="H26" s="9">
        <f t="shared" si="1"/>
        <v>22.047619047619047</v>
      </c>
      <c r="I26" s="18">
        <f t="shared" si="0"/>
        <v>-13.487344997452011</v>
      </c>
      <c r="J26" s="10"/>
      <c r="K26" s="10"/>
      <c r="L26" s="10">
        <v>0</v>
      </c>
      <c r="M26" s="10">
        <f>'Z1_4'!B19</f>
        <v>0</v>
      </c>
      <c r="N26" s="20"/>
      <c r="O26" s="20"/>
      <c r="P26" s="39"/>
      <c r="Q26" s="24">
        <f t="shared" si="2"/>
        <v>-3.437229437229437</v>
      </c>
      <c r="R26" s="12">
        <f t="shared" si="3"/>
        <v>-13.487344997452011</v>
      </c>
      <c r="S26" s="24">
        <f t="shared" si="4"/>
        <v>0</v>
      </c>
      <c r="T26" s="12" t="e">
        <f t="shared" si="5"/>
        <v>#DIV/0!</v>
      </c>
    </row>
    <row r="27" spans="1:20" ht="12" customHeight="1">
      <c r="A27" s="16">
        <v>19</v>
      </c>
      <c r="B27" s="7" t="s">
        <v>31</v>
      </c>
      <c r="C27" s="8">
        <v>18</v>
      </c>
      <c r="D27" s="8">
        <v>18</v>
      </c>
      <c r="E27" s="8">
        <v>2625</v>
      </c>
      <c r="F27" s="8">
        <f>'Z1_4'!A20</f>
        <v>2907</v>
      </c>
      <c r="G27" s="9">
        <v>13.257575757575758</v>
      </c>
      <c r="H27" s="9">
        <f t="shared" si="1"/>
        <v>14.681818181818182</v>
      </c>
      <c r="I27" s="18">
        <f t="shared" si="0"/>
        <v>10.742857142857138</v>
      </c>
      <c r="J27" s="10"/>
      <c r="K27" s="10"/>
      <c r="L27" s="10">
        <v>0</v>
      </c>
      <c r="M27" s="10">
        <f>'Z1_4'!B20</f>
        <v>0</v>
      </c>
      <c r="N27" s="20"/>
      <c r="O27" s="20"/>
      <c r="P27" s="39"/>
      <c r="Q27" s="24">
        <f t="shared" si="2"/>
        <v>1.4242424242424239</v>
      </c>
      <c r="R27" s="12">
        <f t="shared" si="3"/>
        <v>10.742857142857138</v>
      </c>
      <c r="S27" s="24">
        <f t="shared" si="4"/>
        <v>0</v>
      </c>
      <c r="T27" s="12" t="e">
        <f t="shared" si="5"/>
        <v>#DIV/0!</v>
      </c>
    </row>
    <row r="28" spans="1:20" ht="12" customHeight="1">
      <c r="A28" s="16">
        <v>20</v>
      </c>
      <c r="B28" s="7" t="s">
        <v>32</v>
      </c>
      <c r="C28" s="8">
        <v>45</v>
      </c>
      <c r="D28" s="8">
        <v>45</v>
      </c>
      <c r="E28" s="8">
        <v>26251</v>
      </c>
      <c r="F28" s="8">
        <f>'Z1_4'!A21</f>
        <v>11031</v>
      </c>
      <c r="G28" s="9">
        <v>53.032323232323236</v>
      </c>
      <c r="H28" s="9">
        <f t="shared" si="1"/>
        <v>22.284848484848485</v>
      </c>
      <c r="I28" s="18">
        <f t="shared" si="0"/>
        <v>-57.97874366690793</v>
      </c>
      <c r="J28" s="11">
        <v>40</v>
      </c>
      <c r="K28" s="11">
        <v>40</v>
      </c>
      <c r="L28" s="10">
        <v>5427</v>
      </c>
      <c r="M28" s="10">
        <f>'Z1_4'!B21</f>
        <v>3987</v>
      </c>
      <c r="N28" s="20">
        <v>12.33409090909091</v>
      </c>
      <c r="O28" s="20">
        <f>M28/K28/11</f>
        <v>9.061363636363636</v>
      </c>
      <c r="P28" s="39">
        <f t="shared" si="6"/>
        <v>-26.533996683250432</v>
      </c>
      <c r="Q28" s="24">
        <f t="shared" si="2"/>
        <v>-30.74747474747475</v>
      </c>
      <c r="R28" s="12">
        <f t="shared" si="3"/>
        <v>-57.97874366690793</v>
      </c>
      <c r="S28" s="24">
        <f t="shared" si="4"/>
        <v>-3.272727272727275</v>
      </c>
      <c r="T28" s="12">
        <f t="shared" si="5"/>
        <v>-26.533996683250432</v>
      </c>
    </row>
    <row r="29" spans="1:20" ht="12" customHeight="1">
      <c r="A29" s="16">
        <v>21</v>
      </c>
      <c r="B29" s="7" t="s">
        <v>33</v>
      </c>
      <c r="C29" s="8">
        <v>18</v>
      </c>
      <c r="D29" s="8">
        <v>18</v>
      </c>
      <c r="E29" s="8">
        <v>5226</v>
      </c>
      <c r="F29" s="8">
        <f>'Z1_4'!A22</f>
        <v>5073</v>
      </c>
      <c r="G29" s="9">
        <v>26.39393939393939</v>
      </c>
      <c r="H29" s="9">
        <f t="shared" si="1"/>
        <v>25.62121212121212</v>
      </c>
      <c r="I29" s="18">
        <f t="shared" si="0"/>
        <v>-2.927669345579783</v>
      </c>
      <c r="J29" s="10"/>
      <c r="K29" s="10"/>
      <c r="L29" s="10">
        <v>0</v>
      </c>
      <c r="M29" s="10">
        <f>'Z1_4'!B22</f>
        <v>0</v>
      </c>
      <c r="N29" s="20"/>
      <c r="O29" s="20"/>
      <c r="P29" s="39"/>
      <c r="Q29" s="24">
        <f t="shared" si="2"/>
        <v>-0.7727272727272698</v>
      </c>
      <c r="R29" s="12">
        <f t="shared" si="3"/>
        <v>-2.927669345579783</v>
      </c>
      <c r="S29" s="24">
        <f t="shared" si="4"/>
        <v>0</v>
      </c>
      <c r="T29" s="12" t="e">
        <f t="shared" si="5"/>
        <v>#DIV/0!</v>
      </c>
    </row>
    <row r="30" spans="1:20" ht="12" customHeight="1">
      <c r="A30" s="16">
        <v>22</v>
      </c>
      <c r="B30" s="7" t="s">
        <v>34</v>
      </c>
      <c r="C30" s="8">
        <v>22</v>
      </c>
      <c r="D30" s="8">
        <v>22</v>
      </c>
      <c r="E30" s="8">
        <v>4584</v>
      </c>
      <c r="F30" s="8">
        <f>'Z1_4'!A23</f>
        <v>4035</v>
      </c>
      <c r="G30" s="9">
        <v>18.94214876033058</v>
      </c>
      <c r="H30" s="9">
        <f t="shared" si="1"/>
        <v>16.673553719008265</v>
      </c>
      <c r="I30" s="18">
        <f t="shared" si="0"/>
        <v>-11.976439790575915</v>
      </c>
      <c r="J30" s="10"/>
      <c r="K30" s="10"/>
      <c r="L30" s="10">
        <v>0</v>
      </c>
      <c r="M30" s="10">
        <f>'Z1_4'!B23</f>
        <v>0</v>
      </c>
      <c r="N30" s="20"/>
      <c r="O30" s="20"/>
      <c r="P30" s="39"/>
      <c r="Q30" s="24">
        <f t="shared" si="2"/>
        <v>-2.268595041322314</v>
      </c>
      <c r="R30" s="12">
        <f t="shared" si="3"/>
        <v>-11.976439790575915</v>
      </c>
      <c r="S30" s="24">
        <f t="shared" si="4"/>
        <v>0</v>
      </c>
      <c r="T30" s="12" t="e">
        <f t="shared" si="5"/>
        <v>#DIV/0!</v>
      </c>
    </row>
    <row r="31" spans="1:20" ht="12" customHeight="1">
      <c r="A31" s="16">
        <v>23</v>
      </c>
      <c r="B31" s="7" t="s">
        <v>35</v>
      </c>
      <c r="C31" s="8">
        <v>18</v>
      </c>
      <c r="D31" s="8">
        <v>18</v>
      </c>
      <c r="E31" s="8">
        <v>4897</v>
      </c>
      <c r="F31" s="8">
        <f>'Z1_4'!A24</f>
        <v>4133</v>
      </c>
      <c r="G31" s="9">
        <v>24.732323232323232</v>
      </c>
      <c r="H31" s="9">
        <f t="shared" si="1"/>
        <v>20.873737373737374</v>
      </c>
      <c r="I31" s="18">
        <f t="shared" si="0"/>
        <v>-15.60138860526853</v>
      </c>
      <c r="J31" s="10"/>
      <c r="K31" s="10"/>
      <c r="L31" s="10">
        <v>0</v>
      </c>
      <c r="M31" s="10">
        <f>'Z1_4'!B24</f>
        <v>0</v>
      </c>
      <c r="N31" s="20"/>
      <c r="O31" s="20"/>
      <c r="P31" s="39"/>
      <c r="Q31" s="24">
        <f t="shared" si="2"/>
        <v>-3.858585858585858</v>
      </c>
      <c r="R31" s="12">
        <f t="shared" si="3"/>
        <v>-15.60138860526853</v>
      </c>
      <c r="S31" s="24">
        <f t="shared" si="4"/>
        <v>0</v>
      </c>
      <c r="T31" s="12" t="e">
        <f t="shared" si="5"/>
        <v>#DIV/0!</v>
      </c>
    </row>
    <row r="32" spans="1:20" ht="12" customHeight="1">
      <c r="A32" s="16">
        <v>24</v>
      </c>
      <c r="B32" s="7" t="s">
        <v>36</v>
      </c>
      <c r="C32" s="8">
        <v>16</v>
      </c>
      <c r="D32" s="8">
        <v>16</v>
      </c>
      <c r="E32" s="8">
        <v>3885</v>
      </c>
      <c r="F32" s="8">
        <f>'Z1_4'!A25</f>
        <v>5128</v>
      </c>
      <c r="G32" s="9">
        <v>22.073863636363637</v>
      </c>
      <c r="H32" s="9">
        <f t="shared" si="1"/>
        <v>29.136363636363637</v>
      </c>
      <c r="I32" s="18">
        <f t="shared" si="0"/>
        <v>31.994851994851995</v>
      </c>
      <c r="J32" s="10"/>
      <c r="K32" s="10"/>
      <c r="L32" s="10">
        <v>0</v>
      </c>
      <c r="M32" s="10">
        <f>'Z1_4'!B25</f>
        <v>0</v>
      </c>
      <c r="N32" s="20"/>
      <c r="O32" s="20"/>
      <c r="P32" s="39"/>
      <c r="Q32" s="24">
        <f t="shared" si="2"/>
        <v>7.0625</v>
      </c>
      <c r="R32" s="12">
        <f t="shared" si="3"/>
        <v>31.994851994851995</v>
      </c>
      <c r="S32" s="24">
        <f t="shared" si="4"/>
        <v>0</v>
      </c>
      <c r="T32" s="12" t="e">
        <f t="shared" si="5"/>
        <v>#DIV/0!</v>
      </c>
    </row>
    <row r="33" spans="1:20" ht="12" customHeight="1">
      <c r="A33" s="16">
        <v>25</v>
      </c>
      <c r="B33" s="7" t="s">
        <v>37</v>
      </c>
      <c r="C33" s="8">
        <v>23</v>
      </c>
      <c r="D33" s="8">
        <v>23</v>
      </c>
      <c r="E33" s="8">
        <v>4153</v>
      </c>
      <c r="F33" s="8">
        <f>'Z1_4'!A26</f>
        <v>3227</v>
      </c>
      <c r="G33" s="9">
        <v>16.415019762845848</v>
      </c>
      <c r="H33" s="9">
        <f t="shared" si="1"/>
        <v>12.754940711462451</v>
      </c>
      <c r="I33" s="18">
        <f t="shared" si="0"/>
        <v>-22.297134601492882</v>
      </c>
      <c r="J33" s="10"/>
      <c r="K33" s="10"/>
      <c r="L33" s="10">
        <v>0</v>
      </c>
      <c r="M33" s="10">
        <f>'Z1_4'!B26</f>
        <v>0</v>
      </c>
      <c r="N33" s="20"/>
      <c r="O33" s="20"/>
      <c r="P33" s="39"/>
      <c r="Q33" s="24">
        <f t="shared" si="2"/>
        <v>-3.6600790513833967</v>
      </c>
      <c r="R33" s="12">
        <f t="shared" si="3"/>
        <v>-22.297134601492882</v>
      </c>
      <c r="S33" s="24">
        <f t="shared" si="4"/>
        <v>0</v>
      </c>
      <c r="T33" s="12" t="e">
        <f t="shared" si="5"/>
        <v>#DIV/0!</v>
      </c>
    </row>
    <row r="34" spans="1:20" ht="12" customHeight="1">
      <c r="A34" s="16">
        <v>26</v>
      </c>
      <c r="B34" s="7" t="s">
        <v>38</v>
      </c>
      <c r="C34" s="8">
        <v>79</v>
      </c>
      <c r="D34" s="8">
        <v>79</v>
      </c>
      <c r="E34" s="8">
        <v>43432</v>
      </c>
      <c r="F34" s="8">
        <f>'Z1_4'!A27</f>
        <v>32218</v>
      </c>
      <c r="G34" s="9">
        <v>49.97928653624856</v>
      </c>
      <c r="H34" s="9">
        <f t="shared" si="1"/>
        <v>37.07479861910242</v>
      </c>
      <c r="I34" s="18">
        <f t="shared" si="0"/>
        <v>-25.819672131147534</v>
      </c>
      <c r="J34" s="11">
        <v>70</v>
      </c>
      <c r="K34" s="11">
        <v>70</v>
      </c>
      <c r="L34" s="10">
        <v>11995</v>
      </c>
      <c r="M34" s="10">
        <f>'Z1_4'!B27</f>
        <v>12214</v>
      </c>
      <c r="N34" s="20">
        <v>15.577922077922079</v>
      </c>
      <c r="O34" s="20">
        <f>M34/K34/11</f>
        <v>15.862337662337664</v>
      </c>
      <c r="P34" s="39">
        <f t="shared" si="6"/>
        <v>1.825760733639022</v>
      </c>
      <c r="Q34" s="24">
        <f t="shared" si="2"/>
        <v>-12.904487917146142</v>
      </c>
      <c r="R34" s="12">
        <f t="shared" si="3"/>
        <v>-25.819672131147534</v>
      </c>
      <c r="S34" s="24">
        <f t="shared" si="4"/>
        <v>0.28441558441558534</v>
      </c>
      <c r="T34" s="12">
        <f t="shared" si="5"/>
        <v>1.825760733639022</v>
      </c>
    </row>
    <row r="35" spans="1:20" ht="12" customHeight="1">
      <c r="A35" s="16">
        <v>27</v>
      </c>
      <c r="B35" s="7" t="s">
        <v>39</v>
      </c>
      <c r="C35" s="8">
        <v>15</v>
      </c>
      <c r="D35" s="8">
        <v>15</v>
      </c>
      <c r="E35" s="8">
        <v>3219</v>
      </c>
      <c r="F35" s="8">
        <f>'Z1_4'!A28</f>
        <v>2408</v>
      </c>
      <c r="G35" s="9">
        <v>19.509090909090908</v>
      </c>
      <c r="H35" s="9">
        <f t="shared" si="1"/>
        <v>14.593939393939394</v>
      </c>
      <c r="I35" s="18">
        <f t="shared" si="0"/>
        <v>-25.194159676918293</v>
      </c>
      <c r="J35" s="11">
        <v>29</v>
      </c>
      <c r="K35" s="11">
        <v>29</v>
      </c>
      <c r="L35" s="10">
        <v>3773</v>
      </c>
      <c r="M35" s="10">
        <f>'Z1_4'!B28</f>
        <v>2627</v>
      </c>
      <c r="N35" s="20">
        <v>11.827586206896552</v>
      </c>
      <c r="O35" s="20">
        <f>M35/K35/11</f>
        <v>8.235109717868339</v>
      </c>
      <c r="P35" s="39">
        <f t="shared" si="6"/>
        <v>-30.373707924728333</v>
      </c>
      <c r="Q35" s="24">
        <f t="shared" si="2"/>
        <v>-4.915151515151514</v>
      </c>
      <c r="R35" s="12">
        <f t="shared" si="3"/>
        <v>-25.194159676918293</v>
      </c>
      <c r="S35" s="24">
        <f t="shared" si="4"/>
        <v>-3.592476489028213</v>
      </c>
      <c r="T35" s="12">
        <f t="shared" si="5"/>
        <v>-30.373707924728333</v>
      </c>
    </row>
    <row r="36" spans="1:20" ht="13.5" customHeight="1">
      <c r="A36" s="25"/>
      <c r="B36" s="26" t="s">
        <v>40</v>
      </c>
      <c r="C36" s="27">
        <v>760</v>
      </c>
      <c r="D36" s="27">
        <v>760</v>
      </c>
      <c r="E36" s="27">
        <v>260514</v>
      </c>
      <c r="F36" s="27">
        <f>SUM(F9:F35)</f>
        <v>189394</v>
      </c>
      <c r="G36" s="28">
        <v>31.161961722488037</v>
      </c>
      <c r="H36" s="28">
        <f t="shared" si="1"/>
        <v>22.654784688995218</v>
      </c>
      <c r="I36" s="29">
        <f t="shared" si="0"/>
        <v>-27.299876398197398</v>
      </c>
      <c r="J36" s="27">
        <v>305</v>
      </c>
      <c r="K36" s="27">
        <v>305</v>
      </c>
      <c r="L36" s="27">
        <v>47276</v>
      </c>
      <c r="M36" s="27">
        <f>SUM(M9:M35)</f>
        <v>39938</v>
      </c>
      <c r="N36" s="30">
        <v>14.091207153502237</v>
      </c>
      <c r="O36" s="30">
        <f>M36/K36/11</f>
        <v>11.904023845007451</v>
      </c>
      <c r="P36" s="40">
        <f>IF(N36=0,IF(O36=0,0,100),T36)</f>
        <v>-15.521617734156882</v>
      </c>
      <c r="Q36" s="24">
        <f t="shared" si="2"/>
        <v>-8.50717703349282</v>
      </c>
      <c r="R36" s="12">
        <f t="shared" si="3"/>
        <v>-27.299876398197398</v>
      </c>
      <c r="S36" s="24">
        <f t="shared" si="4"/>
        <v>-2.1871833084947863</v>
      </c>
      <c r="T36" s="12">
        <f t="shared" si="5"/>
        <v>-15.521617734156882</v>
      </c>
    </row>
    <row r="37" spans="29:30" ht="12.75">
      <c r="AC37" s="12"/>
      <c r="AD37" s="12"/>
    </row>
    <row r="38" spans="5:30" ht="12.75">
      <c r="E38" s="6"/>
      <c r="AC38" s="12"/>
      <c r="AD38" s="12"/>
    </row>
    <row r="39" spans="29:30" ht="12.75">
      <c r="AC39" s="12"/>
      <c r="AD39" s="12"/>
    </row>
    <row r="40" spans="29:30" ht="12.75">
      <c r="AC40" s="12"/>
      <c r="AD40" s="12"/>
    </row>
    <row r="41" spans="29:30" ht="12.75">
      <c r="AC41" s="12"/>
      <c r="AD41" s="12"/>
    </row>
    <row r="42" spans="29:30" ht="12.75">
      <c r="AC42" s="12"/>
      <c r="AD42" s="12"/>
    </row>
    <row r="43" spans="29:30" ht="12.75">
      <c r="AC43" s="12"/>
      <c r="AD43" s="12"/>
    </row>
    <row r="44" spans="29:30" ht="12.75">
      <c r="AC44" s="12"/>
      <c r="AD44" s="12"/>
    </row>
    <row r="45" spans="29:30" ht="12.75">
      <c r="AC45" s="12"/>
      <c r="AD45" s="12"/>
    </row>
    <row r="46" spans="29:30" ht="12.75">
      <c r="AC46" s="12"/>
      <c r="AD46" s="12"/>
    </row>
    <row r="47" spans="29:30" ht="12.75">
      <c r="AC47" s="12"/>
      <c r="AD47" s="12"/>
    </row>
    <row r="48" spans="29:30" ht="12.75">
      <c r="AC48" s="12"/>
      <c r="AD48" s="12"/>
    </row>
    <row r="49" spans="29:30" ht="12.75">
      <c r="AC49" s="12"/>
      <c r="AD49" s="12"/>
    </row>
    <row r="50" spans="29:30" ht="12.75">
      <c r="AC50" s="12"/>
      <c r="AD50" s="12"/>
    </row>
    <row r="51" spans="29:30" ht="12.75">
      <c r="AC51" s="12"/>
      <c r="AD51" s="12"/>
    </row>
    <row r="52" spans="29:30" ht="12.75">
      <c r="AC52" s="12"/>
      <c r="AD52" s="12"/>
    </row>
    <row r="53" spans="29:30" ht="12.75">
      <c r="AC53" s="12"/>
      <c r="AD53" s="12"/>
    </row>
    <row r="54" spans="8:30" ht="12.75">
      <c r="H54" s="1" t="s">
        <v>41</v>
      </c>
      <c r="AC54" s="12"/>
      <c r="AD54" s="12"/>
    </row>
    <row r="55" spans="29:30" ht="12.75">
      <c r="AC55" s="12"/>
      <c r="AD55" s="12"/>
    </row>
    <row r="56" spans="29:30" ht="12.75">
      <c r="AC56" s="12"/>
      <c r="AD56" s="12"/>
    </row>
    <row r="57" spans="29:30" ht="12.75">
      <c r="AC57" s="12"/>
      <c r="AD57" s="12"/>
    </row>
    <row r="58" spans="29:30" ht="12.75">
      <c r="AC58" s="12"/>
      <c r="AD58" s="12"/>
    </row>
    <row r="59" spans="29:30" ht="12.75">
      <c r="AC59" s="12"/>
      <c r="AD59" s="12"/>
    </row>
    <row r="60" spans="29:30" ht="12.75">
      <c r="AC60" s="12"/>
      <c r="AD60" s="12"/>
    </row>
    <row r="61" spans="29:30" ht="12.75">
      <c r="AC61" s="12"/>
      <c r="AD61" s="12"/>
    </row>
    <row r="62" spans="29:30" ht="12.75">
      <c r="AC62" s="12"/>
      <c r="AD62" s="12"/>
    </row>
    <row r="63" spans="29:30" ht="12.75">
      <c r="AC63" s="12"/>
      <c r="AD63" s="12"/>
    </row>
    <row r="64" spans="29:30" ht="12.75">
      <c r="AC64" s="12"/>
      <c r="AD64" s="12"/>
    </row>
  </sheetData>
  <sheetProtection/>
  <mergeCells count="14">
    <mergeCell ref="A2:P2"/>
    <mergeCell ref="A5:A7"/>
    <mergeCell ref="B5:B7"/>
    <mergeCell ref="C5:I5"/>
    <mergeCell ref="J5:P5"/>
    <mergeCell ref="J6:K6"/>
    <mergeCell ref="L6:M6"/>
    <mergeCell ref="N6:O6"/>
    <mergeCell ref="P6:P7"/>
    <mergeCell ref="C6:D6"/>
    <mergeCell ref="F3:I3"/>
    <mergeCell ref="E6:F6"/>
    <mergeCell ref="G6:H6"/>
    <mergeCell ref="I6:I7"/>
  </mergeCells>
  <conditionalFormatting sqref="C7 M9:M36 E7:G7 J7 L7 N7">
    <cfRule type="cellIs" priority="1" dxfId="2" operator="equal" stopIfTrue="1">
      <formula>0</formula>
    </cfRule>
  </conditionalFormatting>
  <conditionalFormatting sqref="O1:O65536 N9:N36">
    <cfRule type="cellIs" priority="2" dxfId="2" operator="equal" stopIfTrue="1">
      <formula>"""#ДЕЛ/0!"""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27" sqref="B27"/>
    </sheetView>
  </sheetViews>
  <sheetFormatPr defaultColWidth="9.00390625" defaultRowHeight="12.75"/>
  <sheetData>
    <row r="1" spans="1:15" ht="12.75">
      <c r="A1" s="13" t="s">
        <v>42</v>
      </c>
      <c r="B1" s="13" t="s">
        <v>43</v>
      </c>
      <c r="C1" s="13" t="s">
        <v>44</v>
      </c>
      <c r="D1" s="13" t="s">
        <v>45</v>
      </c>
      <c r="E1" s="13" t="s">
        <v>46</v>
      </c>
      <c r="F1" s="13" t="s">
        <v>47</v>
      </c>
      <c r="G1" s="13" t="s">
        <v>48</v>
      </c>
      <c r="H1" s="13" t="s">
        <v>49</v>
      </c>
      <c r="I1" s="13" t="s">
        <v>50</v>
      </c>
      <c r="J1" s="13" t="s">
        <v>51</v>
      </c>
      <c r="K1" s="13" t="s">
        <v>52</v>
      </c>
      <c r="L1" s="13" t="s">
        <v>53</v>
      </c>
      <c r="M1" s="13" t="s">
        <v>54</v>
      </c>
      <c r="N1" s="13" t="s">
        <v>55</v>
      </c>
      <c r="O1" s="13" t="s">
        <v>56</v>
      </c>
    </row>
    <row r="2" spans="1:3" ht="12.75">
      <c r="A2" s="13">
        <v>6808</v>
      </c>
      <c r="B2" s="13">
        <v>0</v>
      </c>
      <c r="C2" s="13">
        <v>0</v>
      </c>
    </row>
    <row r="3" spans="1:3" ht="12.75">
      <c r="A3" s="13">
        <v>4604</v>
      </c>
      <c r="B3" s="13">
        <v>0</v>
      </c>
      <c r="C3" s="13">
        <v>0</v>
      </c>
    </row>
    <row r="4" spans="1:3" ht="12.75">
      <c r="A4" s="13">
        <v>3214</v>
      </c>
      <c r="B4" s="13">
        <v>0</v>
      </c>
      <c r="C4" s="13">
        <v>0</v>
      </c>
    </row>
    <row r="5" spans="1:3" ht="12.75">
      <c r="A5" s="13">
        <v>21135</v>
      </c>
      <c r="B5" s="13">
        <v>4168</v>
      </c>
      <c r="C5" s="13">
        <v>0</v>
      </c>
    </row>
    <row r="6" spans="1:3" ht="12.75">
      <c r="A6" s="13">
        <v>13027</v>
      </c>
      <c r="B6" s="13">
        <v>6323</v>
      </c>
      <c r="C6" s="13">
        <v>0</v>
      </c>
    </row>
    <row r="7" spans="1:3" ht="12.75">
      <c r="A7" s="13">
        <v>3629</v>
      </c>
      <c r="B7" s="13">
        <v>0</v>
      </c>
      <c r="C7" s="13">
        <v>0</v>
      </c>
    </row>
    <row r="8" spans="1:3" ht="12.75">
      <c r="A8" s="13">
        <v>2802</v>
      </c>
      <c r="B8" s="13">
        <v>0</v>
      </c>
      <c r="C8" s="13">
        <v>0</v>
      </c>
    </row>
    <row r="9" spans="1:3" ht="12.75">
      <c r="A9" s="13">
        <v>9038</v>
      </c>
      <c r="B9" s="13">
        <v>0</v>
      </c>
      <c r="C9" s="13">
        <v>0</v>
      </c>
    </row>
    <row r="10" spans="1:3" ht="12.75">
      <c r="A10" s="13">
        <v>3330</v>
      </c>
      <c r="B10" s="13">
        <v>0</v>
      </c>
      <c r="C10" s="13">
        <v>0</v>
      </c>
    </row>
    <row r="11" spans="1:3" ht="12.75">
      <c r="A11" s="13">
        <v>7091</v>
      </c>
      <c r="B11" s="13">
        <v>0</v>
      </c>
      <c r="C11" s="13">
        <v>0</v>
      </c>
    </row>
    <row r="12" spans="1:3" ht="12.75">
      <c r="A12" s="13">
        <v>2911</v>
      </c>
      <c r="B12" s="13">
        <v>0</v>
      </c>
      <c r="C12" s="13">
        <v>0</v>
      </c>
    </row>
    <row r="13" spans="1:3" ht="12.75">
      <c r="A13" s="13">
        <v>6341</v>
      </c>
      <c r="B13" s="13">
        <v>0</v>
      </c>
      <c r="C13" s="13">
        <v>0</v>
      </c>
    </row>
    <row r="14" spans="1:3" ht="12.75">
      <c r="A14" s="13">
        <v>6756</v>
      </c>
      <c r="B14" s="13">
        <v>3420</v>
      </c>
      <c r="C14" s="13">
        <v>0</v>
      </c>
    </row>
    <row r="15" spans="1:3" ht="12.75">
      <c r="A15" s="13">
        <v>5959</v>
      </c>
      <c r="B15" s="13">
        <v>0</v>
      </c>
      <c r="C15" s="13">
        <v>0</v>
      </c>
    </row>
    <row r="16" spans="1:3" ht="12.75">
      <c r="A16" s="13">
        <v>9592</v>
      </c>
      <c r="B16" s="13">
        <v>3781</v>
      </c>
      <c r="C16" s="13">
        <v>0</v>
      </c>
    </row>
    <row r="17" spans="1:3" ht="12.75">
      <c r="A17" s="13">
        <v>4802</v>
      </c>
      <c r="B17" s="13">
        <v>0</v>
      </c>
      <c r="C17" s="13">
        <v>0</v>
      </c>
    </row>
    <row r="18" spans="1:3" ht="12.75">
      <c r="A18" s="13">
        <v>3102</v>
      </c>
      <c r="B18" s="13">
        <v>3418</v>
      </c>
      <c r="C18" s="13">
        <v>0</v>
      </c>
    </row>
    <row r="19" spans="1:3" ht="12.75">
      <c r="A19" s="13">
        <v>5093</v>
      </c>
      <c r="B19" s="13">
        <v>0</v>
      </c>
      <c r="C19" s="13">
        <v>0</v>
      </c>
    </row>
    <row r="20" spans="1:3" ht="12.75">
      <c r="A20" s="13">
        <v>2907</v>
      </c>
      <c r="B20" s="13">
        <v>0</v>
      </c>
      <c r="C20" s="13">
        <v>0</v>
      </c>
    </row>
    <row r="21" spans="1:3" ht="12.75">
      <c r="A21" s="13">
        <v>11031</v>
      </c>
      <c r="B21" s="13">
        <v>3987</v>
      </c>
      <c r="C21" s="13">
        <v>0</v>
      </c>
    </row>
    <row r="22" spans="1:3" ht="12.75">
      <c r="A22" s="13">
        <v>5073</v>
      </c>
      <c r="B22" s="13">
        <v>0</v>
      </c>
      <c r="C22" s="13">
        <v>0</v>
      </c>
    </row>
    <row r="23" spans="1:3" ht="12.75">
      <c r="A23" s="13">
        <v>4035</v>
      </c>
      <c r="B23" s="13">
        <v>0</v>
      </c>
      <c r="C23" s="13">
        <v>0</v>
      </c>
    </row>
    <row r="24" spans="1:3" ht="12.75">
      <c r="A24" s="13">
        <v>4133</v>
      </c>
      <c r="B24" s="13">
        <v>0</v>
      </c>
      <c r="C24" s="13">
        <v>0</v>
      </c>
    </row>
    <row r="25" spans="1:3" ht="12.75">
      <c r="A25" s="13">
        <v>5128</v>
      </c>
      <c r="B25" s="13">
        <v>0</v>
      </c>
      <c r="C25" s="13">
        <v>0</v>
      </c>
    </row>
    <row r="26" spans="1:3" ht="12.75">
      <c r="A26" s="13">
        <v>3227</v>
      </c>
      <c r="B26" s="13">
        <v>0</v>
      </c>
      <c r="C26" s="13">
        <v>0</v>
      </c>
    </row>
    <row r="27" spans="1:3" ht="12.75">
      <c r="A27" s="13">
        <v>32218</v>
      </c>
      <c r="B27" s="13">
        <v>12214</v>
      </c>
      <c r="C27" s="13">
        <v>0</v>
      </c>
    </row>
    <row r="28" spans="1:3" ht="12.75">
      <c r="A28" s="13">
        <v>2408</v>
      </c>
      <c r="B28" s="13">
        <v>2627</v>
      </c>
      <c r="C28" s="13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polischyk</cp:lastModifiedBy>
  <cp:lastPrinted>2012-08-06T06:37:24Z</cp:lastPrinted>
  <dcterms:created xsi:type="dcterms:W3CDTF">2011-09-16T07:32:44Z</dcterms:created>
  <dcterms:modified xsi:type="dcterms:W3CDTF">2013-04-09T09:57:43Z</dcterms:modified>
  <cp:category/>
  <cp:version/>
  <cp:contentType/>
  <cp:contentStatus/>
</cp:coreProperties>
</file>